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2" sheetId="5" r:id="rId1"/>
  </sheets>
  <definedNames>
    <definedName name="_xlnm._FilterDatabase" localSheetId="0" hidden="1">'2'!$A$17:$DA$91</definedName>
    <definedName name="_xlnm.Print_Titles" localSheetId="0">'2'!$14:$17</definedName>
    <definedName name="_xlnm.Print_Area" localSheetId="0">'2'!$A$1:$DA$100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18" i="5" l="1"/>
  <c r="O18" i="5"/>
  <c r="CJ55" i="5" l="1"/>
  <c r="V55" i="5"/>
  <c r="CT55" i="5"/>
  <c r="CQ55" i="5" s="1"/>
  <c r="CG55" i="5"/>
  <c r="BP18" i="5"/>
  <c r="BM55" i="5"/>
  <c r="BF18" i="5"/>
  <c r="BC82" i="5"/>
  <c r="BC55" i="5"/>
  <c r="AV18" i="5"/>
  <c r="AS78" i="5"/>
  <c r="AS55" i="5"/>
  <c r="CT100" i="5" l="1"/>
  <c r="CT99" i="5"/>
  <c r="CT98" i="5"/>
  <c r="CT97" i="5"/>
  <c r="CT96" i="5"/>
  <c r="CT95" i="5"/>
  <c r="CQ95" i="5" s="1"/>
  <c r="CT94" i="5"/>
  <c r="CT93" i="5"/>
  <c r="CT92" i="5"/>
  <c r="CT91" i="5"/>
  <c r="CT90" i="5"/>
  <c r="CT89" i="5"/>
  <c r="CT88" i="5"/>
  <c r="CT87" i="5"/>
  <c r="CQ87" i="5" s="1"/>
  <c r="CT86" i="5"/>
  <c r="CT85" i="5"/>
  <c r="CT84" i="5"/>
  <c r="CT83" i="5"/>
  <c r="CT82" i="5"/>
  <c r="CT81" i="5"/>
  <c r="CT80" i="5"/>
  <c r="CT79" i="5"/>
  <c r="CT78" i="5"/>
  <c r="CT77" i="5"/>
  <c r="CT76" i="5"/>
  <c r="CT75" i="5"/>
  <c r="CT74" i="5"/>
  <c r="BM95" i="5"/>
  <c r="CQ88" i="5"/>
  <c r="BM88" i="5"/>
  <c r="BM87" i="5"/>
  <c r="CQ86" i="5"/>
  <c r="BM86" i="5"/>
  <c r="BC95" i="5"/>
  <c r="BC88" i="5"/>
  <c r="BC87" i="5"/>
  <c r="BC86" i="5"/>
  <c r="AS95" i="5"/>
  <c r="AS88" i="5"/>
  <c r="AS87" i="5"/>
  <c r="AS86" i="5"/>
  <c r="AI88" i="5"/>
  <c r="AI87" i="5"/>
  <c r="AI86" i="5"/>
  <c r="Y95" i="5"/>
  <c r="Y88" i="5"/>
  <c r="Y87" i="5"/>
  <c r="Y86" i="5"/>
  <c r="T86" i="5" l="1"/>
  <c r="W86" i="5" s="1"/>
  <c r="V86" i="5" s="1"/>
  <c r="T88" i="5"/>
  <c r="W88" i="5" s="1"/>
  <c r="V88" i="5" s="1"/>
  <c r="T87" i="5"/>
  <c r="W87" i="5" s="1"/>
  <c r="V87" i="5" s="1"/>
  <c r="T95" i="5"/>
  <c r="W95" i="5" s="1"/>
  <c r="V95" i="5" s="1"/>
  <c r="CT72" i="5"/>
  <c r="CT71" i="5"/>
  <c r="CT18" i="5" s="1"/>
  <c r="BM100" i="5"/>
  <c r="BM99" i="5"/>
  <c r="BM98" i="5"/>
  <c r="BM97" i="5"/>
  <c r="BM96" i="5"/>
  <c r="BM94" i="5"/>
  <c r="BM93" i="5"/>
  <c r="BM92" i="5"/>
  <c r="BM91" i="5"/>
  <c r="BM90" i="5"/>
  <c r="BM89" i="5"/>
  <c r="BM85" i="5"/>
  <c r="BM84" i="5"/>
  <c r="BM83" i="5"/>
  <c r="BM81" i="5"/>
  <c r="BM80" i="5"/>
  <c r="BM79" i="5"/>
  <c r="BM77" i="5"/>
  <c r="BM76" i="5"/>
  <c r="BM75" i="5"/>
  <c r="BM74" i="5"/>
  <c r="BM18" i="5" l="1"/>
  <c r="BC80" i="5"/>
  <c r="BC72" i="5"/>
  <c r="AI80" i="5" l="1"/>
  <c r="AB18" i="5" l="1"/>
  <c r="CQ72" i="5" l="1"/>
  <c r="AS72" i="5"/>
  <c r="Y72" i="5"/>
  <c r="T72" i="5" l="1"/>
  <c r="W72" i="5" s="1"/>
  <c r="V72" i="5" s="1"/>
  <c r="CQ71" i="5" l="1"/>
  <c r="AS71" i="5"/>
  <c r="W55" i="5" l="1"/>
  <c r="CQ100" i="5" l="1"/>
  <c r="BC100" i="5"/>
  <c r="AS100" i="5"/>
  <c r="AI100" i="5"/>
  <c r="Y100" i="5"/>
  <c r="CQ99" i="5"/>
  <c r="BC99" i="5"/>
  <c r="AS99" i="5"/>
  <c r="AI99" i="5"/>
  <c r="Y99" i="5"/>
  <c r="CQ98" i="5"/>
  <c r="BC98" i="5"/>
  <c r="AS98" i="5"/>
  <c r="AI98" i="5"/>
  <c r="Y98" i="5"/>
  <c r="CQ97" i="5"/>
  <c r="BC97" i="5"/>
  <c r="AS97" i="5"/>
  <c r="AI97" i="5"/>
  <c r="Y97" i="5"/>
  <c r="T98" i="5" l="1"/>
  <c r="W98" i="5" s="1"/>
  <c r="V98" i="5" s="1"/>
  <c r="T100" i="5"/>
  <c r="W100" i="5" s="1"/>
  <c r="V100" i="5" s="1"/>
  <c r="T99" i="5"/>
  <c r="W99" i="5" s="1"/>
  <c r="V99" i="5" s="1"/>
  <c r="T97" i="5"/>
  <c r="W97" i="5" s="1"/>
  <c r="V97" i="5" s="1"/>
  <c r="BC81" i="5" l="1"/>
  <c r="BC79" i="5"/>
  <c r="CQ96" i="5" l="1"/>
  <c r="BC96" i="5"/>
  <c r="AS96" i="5"/>
  <c r="AI96" i="5"/>
  <c r="Y96" i="5"/>
  <c r="T96" i="5" l="1"/>
  <c r="W96" i="5" s="1"/>
  <c r="V96" i="5" s="1"/>
  <c r="Y55" i="5" l="1"/>
  <c r="T55" i="5" s="1"/>
  <c r="AS75" i="5" l="1"/>
  <c r="AS94" i="5"/>
  <c r="AS93" i="5"/>
  <c r="AS92" i="5"/>
  <c r="AS91" i="5"/>
  <c r="AS90" i="5"/>
  <c r="AS89" i="5"/>
  <c r="AS85" i="5"/>
  <c r="AS84" i="5"/>
  <c r="AS83" i="5"/>
  <c r="AS81" i="5"/>
  <c r="AS80" i="5"/>
  <c r="AS79" i="5"/>
  <c r="AI94" i="5"/>
  <c r="AI92" i="5"/>
  <c r="AI91" i="5"/>
  <c r="AI90" i="5"/>
  <c r="AI89" i="5"/>
  <c r="AI85" i="5"/>
  <c r="AI84" i="5"/>
  <c r="AI83" i="5"/>
  <c r="AI81" i="5"/>
  <c r="AI79" i="5"/>
  <c r="AI76" i="5"/>
  <c r="CQ94" i="5"/>
  <c r="BC94" i="5"/>
  <c r="Y94" i="5"/>
  <c r="T94" i="5" l="1"/>
  <c r="W94" i="5" s="1"/>
  <c r="V94" i="5" s="1"/>
  <c r="CQ93" i="5"/>
  <c r="BC93" i="5"/>
  <c r="Y93" i="5"/>
  <c r="CQ92" i="5"/>
  <c r="BC92" i="5"/>
  <c r="Y92" i="5"/>
  <c r="Y91" i="5"/>
  <c r="Y90" i="5"/>
  <c r="Y89" i="5"/>
  <c r="Y85" i="5"/>
  <c r="Y84" i="5"/>
  <c r="Y83" i="5"/>
  <c r="Y82" i="5"/>
  <c r="Y81" i="5"/>
  <c r="Y80" i="5"/>
  <c r="Y79" i="5"/>
  <c r="Y78" i="5"/>
  <c r="Y77" i="5"/>
  <c r="Y76" i="5"/>
  <c r="Y75" i="5"/>
  <c r="Y74" i="5"/>
  <c r="T92" i="5" l="1"/>
  <c r="W92" i="5" s="1"/>
  <c r="V92" i="5" s="1"/>
  <c r="T93" i="5"/>
  <c r="W93" i="5" s="1"/>
  <c r="V93" i="5" s="1"/>
  <c r="CQ81" i="5" l="1"/>
  <c r="T81" i="5" s="1"/>
  <c r="W81" i="5" s="1"/>
  <c r="V81" i="5" s="1"/>
  <c r="CG18" i="5" l="1"/>
  <c r="CJ18" i="5"/>
  <c r="BW55" i="5"/>
  <c r="BW18" i="5" s="1"/>
  <c r="BZ18" i="5"/>
  <c r="AI55" i="5"/>
  <c r="Y71" i="5"/>
  <c r="Y18" i="5" s="1"/>
  <c r="T71" i="5" l="1"/>
  <c r="CQ91" i="5" l="1"/>
  <c r="CQ90" i="5"/>
  <c r="CQ89" i="5"/>
  <c r="CQ85" i="5"/>
  <c r="CQ84" i="5"/>
  <c r="CQ83" i="5"/>
  <c r="T83" i="5" s="1"/>
  <c r="W83" i="5" s="1"/>
  <c r="V83" i="5" s="1"/>
  <c r="CQ82" i="5"/>
  <c r="CQ80" i="5"/>
  <c r="CQ79" i="5"/>
  <c r="T79" i="5" s="1"/>
  <c r="W79" i="5" s="1"/>
  <c r="V79" i="5" s="1"/>
  <c r="CQ78" i="5"/>
  <c r="T78" i="5" s="1"/>
  <c r="W78" i="5" s="1"/>
  <c r="V78" i="5" s="1"/>
  <c r="CQ77" i="5"/>
  <c r="T77" i="5" s="1"/>
  <c r="W77" i="5" s="1"/>
  <c r="V77" i="5" s="1"/>
  <c r="CQ76" i="5"/>
  <c r="W71" i="5"/>
  <c r="BC91" i="5"/>
  <c r="BC90" i="5"/>
  <c r="BC89" i="5"/>
  <c r="BC85" i="5"/>
  <c r="BC84" i="5"/>
  <c r="BC83" i="5"/>
  <c r="BC77" i="5"/>
  <c r="BC76" i="5"/>
  <c r="BC75" i="5"/>
  <c r="BC74" i="5"/>
  <c r="BC18" i="5" s="1"/>
  <c r="AS77" i="5"/>
  <c r="AS76" i="5"/>
  <c r="AS74" i="5"/>
  <c r="AS18" i="5" s="1"/>
  <c r="AI74" i="5"/>
  <c r="AI18" i="5" s="1"/>
  <c r="CQ74" i="5" l="1"/>
  <c r="CQ75" i="5"/>
  <c r="V71" i="5"/>
  <c r="T74" i="5" l="1"/>
  <c r="CQ18" i="5"/>
  <c r="T75" i="5"/>
  <c r="W75" i="5" s="1"/>
  <c r="V75" i="5" s="1"/>
  <c r="T91" i="5"/>
  <c r="W91" i="5" s="1"/>
  <c r="V91" i="5" s="1"/>
  <c r="T84" i="5"/>
  <c r="W84" i="5" s="1"/>
  <c r="V84" i="5" s="1"/>
  <c r="T82" i="5"/>
  <c r="W82" i="5" s="1"/>
  <c r="V82" i="5" s="1"/>
  <c r="T80" i="5"/>
  <c r="T89" i="5"/>
  <c r="W89" i="5" s="1"/>
  <c r="V89" i="5" s="1"/>
  <c r="T85" i="5"/>
  <c r="W85" i="5" s="1"/>
  <c r="V85" i="5" s="1"/>
  <c r="T76" i="5"/>
  <c r="W76" i="5" s="1"/>
  <c r="V76" i="5" s="1"/>
  <c r="T90" i="5"/>
  <c r="W90" i="5" s="1"/>
  <c r="V90" i="5" s="1"/>
  <c r="W74" i="5" l="1"/>
  <c r="V74" i="5" s="1"/>
  <c r="T18" i="5"/>
  <c r="W80" i="5"/>
  <c r="V80" i="5" l="1"/>
  <c r="V18" i="5" s="1"/>
  <c r="W18" i="5"/>
</calcChain>
</file>

<file path=xl/sharedStrings.xml><?xml version="1.0" encoding="utf-8"?>
<sst xmlns="http://schemas.openxmlformats.org/spreadsheetml/2006/main" count="7955" uniqueCount="279">
  <si>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</si>
  <si>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</si>
  <si>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</si>
  <si>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</si>
  <si>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</si>
  <si>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</si>
  <si>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</si>
  <si>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</si>
  <si>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</si>
  <si>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</si>
  <si>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</si>
  <si>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</si>
  <si>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</si>
  <si>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</si>
  <si>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</si>
  <si>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</si>
  <si>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</si>
  <si>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</si>
  <si>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</si>
  <si>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</si>
  <si>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</si>
  <si>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</si>
  <si>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</si>
  <si>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</si>
  <si>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</si>
  <si>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</si>
  <si>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</si>
  <si>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</si>
  <si>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</si>
  <si>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</si>
  <si>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</si>
  <si>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</si>
  <si>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</si>
  <si>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</si>
  <si>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</si>
  <si>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</si>
  <si>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</si>
  <si>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</si>
  <si>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</si>
  <si>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</si>
  <si>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</si>
  <si>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</si>
  <si>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</si>
  <si>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</si>
  <si>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</si>
  <si>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</si>
  <si>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</si>
  <si>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</si>
  <si>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</si>
  <si>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</si>
  <si>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</si>
  <si>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</si>
  <si>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</si>
  <si>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</si>
  <si>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</si>
  <si>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</si>
  <si>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</si>
  <si>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</si>
  <si>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</si>
  <si>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</si>
  <si>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</si>
  <si>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</si>
  <si>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</si>
  <si>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</si>
  <si>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</si>
  <si>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</si>
  <si>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</si>
  <si>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</si>
  <si>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</si>
  <si>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</si>
  <si>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</si>
  <si>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</si>
  <si>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</si>
  <si>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</si>
  <si>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</si>
  <si>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</si>
  <si>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</si>
  <si>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</si>
  <si>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</si>
  <si>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</si>
  <si>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</si>
  <si>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</si>
  <si>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</si>
  <si>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</si>
  <si>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</si>
  <si>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</si>
  <si>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</si>
  <si>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</si>
  <si>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</si>
  <si>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</si>
  <si>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</si>
  <si>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</si>
  <si>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</si>
  <si>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</si>
  <si>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</si>
  <si>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</si>
  <si>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</si>
  <si>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</si>
  <si>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</si>
  <si>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</si>
  <si>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</si>
  <si>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</si>
  <si>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</si>
  <si>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</si>
  <si>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</si>
  <si>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</si>
  <si>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</si>
  <si>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</si>
  <si>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</si>
  <si>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</si>
  <si>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</si>
  <si>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</si>
  <si>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</si>
  <si>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</si>
  <si>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</si>
  <si>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</si>
  <si>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</si>
  <si>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</si>
  <si>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</si>
  <si>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</si>
  <si>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</si>
  <si>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</si>
  <si>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</si>
  <si>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t>Иркутская область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</si>
  <si>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</si>
  <si>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</si>
  <si>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</si>
  <si>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</si>
  <si>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</si>
  <si>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</si>
  <si>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</si>
  <si>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</si>
  <si>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</si>
  <si>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</si>
  <si>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</si>
  <si>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</si>
  <si>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</si>
  <si>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</si>
  <si>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</si>
  <si>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</si>
  <si>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</si>
  <si>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</si>
  <si>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</si>
  <si>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</si>
  <si>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</si>
  <si>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</si>
  <si>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</si>
  <si>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</si>
  <si>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</si>
  <si>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</si>
  <si>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</si>
  <si>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</si>
  <si>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</si>
  <si>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</si>
  <si>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</si>
  <si>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</si>
  <si>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</si>
  <si>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</si>
  <si>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</si>
  <si>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</si>
  <si>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</si>
  <si>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</si>
  <si>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</si>
  <si>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</si>
  <si>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</si>
  <si>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</si>
  <si>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</si>
  <si>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</si>
  <si>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</si>
  <si>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</si>
  <si>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</si>
  <si>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</si>
  <si>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</si>
  <si>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</si>
  <si>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</si>
  <si>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</si>
  <si>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r>
      <t>План</t>
    </r>
    <r>
      <rPr>
        <b/>
        <sz val="12"/>
        <rFont val="Calibri"/>
        <family val="2"/>
        <charset val="204"/>
      </rPr>
      <t>¹</t>
    </r>
  </si>
  <si>
    <t>План 2025 года</t>
  </si>
  <si>
    <t>План 2026 года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</si>
  <si>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</si>
  <si>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</si>
  <si>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</si>
  <si>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</si>
  <si>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</si>
  <si>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</si>
  <si>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</si>
  <si>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</si>
  <si>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Приложение  № 2</t>
  </si>
  <si>
    <t>к приказу Минэнерго России</t>
  </si>
  <si>
    <t>от «5» мая 2016 г. №380</t>
  </si>
  <si>
    <t>млн. руб. с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</si>
  <si>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</si>
  <si>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</si>
  <si>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</si>
  <si>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</si>
  <si>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</si>
  <si>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</si>
  <si>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реквизиты решения органа исполнительной власти, утвердившего инвестиционную программу</t>
  </si>
  <si>
    <t>ОНТМ. Компьютерная техника</t>
  </si>
  <si>
    <t>Утвержденные плановые значения отсутствуют</t>
  </si>
  <si>
    <t>Предложение по корректировке утвержденного плана
2024 года</t>
  </si>
  <si>
    <t>ОНТМ. Тепловизоры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</si>
  <si>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</si>
  <si>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</si>
  <si>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</si>
  <si>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</si>
  <si>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</si>
  <si>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</si>
  <si>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</si>
  <si>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</si>
  <si>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</si>
  <si>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</si>
  <si>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</si>
  <si>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</si>
  <si>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</si>
  <si>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</si>
  <si>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</si>
  <si>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</si>
  <si>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</si>
  <si>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</si>
  <si>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</si>
  <si>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</si>
  <si>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</si>
  <si>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</si>
  <si>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</si>
  <si>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</si>
  <si>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</si>
  <si>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</si>
  <si>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</si>
  <si>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</si>
  <si>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</si>
  <si>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</si>
  <si>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Год раскрытия информации: 2024 год</t>
  </si>
  <si>
    <t xml:space="preserve">Фактический объем финансирования на 01.01.
2024 года, млн рублей 
(с НДС) 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</si>
  <si>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</si>
  <si>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
2025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</si>
  <si>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</si>
  <si>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</si>
  <si>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</si>
  <si>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</si>
  <si>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</si>
  <si>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</si>
  <si>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ОНТМ. Стойка мобильная напольная для информации (1 шт.)</t>
  </si>
  <si>
    <t>ОНТМ. Стойка администратора (1850х3684) (1 шт.)</t>
  </si>
  <si>
    <t>K_10</t>
  </si>
  <si>
    <t>K_11</t>
  </si>
  <si>
    <t>K_12</t>
  </si>
  <si>
    <t>ОНТМ. Приобретение оборудования конференцсвязи</t>
  </si>
  <si>
    <t>ОНТМ. Ретометры</t>
  </si>
  <si>
    <t>K_13</t>
  </si>
  <si>
    <t>K_14</t>
  </si>
  <si>
    <t>K_15</t>
  </si>
  <si>
    <t>Приобретение терминалов для сервиса "Видеоконсультант"</t>
  </si>
  <si>
    <t>K_16</t>
  </si>
  <si>
    <t>K_17</t>
  </si>
  <si>
    <t>K_18</t>
  </si>
  <si>
    <t>Строительство ограждения с воротами на территории ТЦ, 
г. Иркутск, ул. Мухиной, 2Г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</si>
  <si>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</si>
  <si>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</si>
  <si>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</si>
  <si>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</si>
  <si>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</si>
  <si>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K_19</t>
  </si>
  <si>
    <t>K_21</t>
  </si>
  <si>
    <t>K_22</t>
  </si>
  <si>
    <t>K_24</t>
  </si>
  <si>
    <t>План 
на 01.01.2024 года</t>
  </si>
  <si>
    <t>Предложение по корректировке утвержденного плана на 01.01.2024 года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</si>
  <si>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</si>
  <si>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</si>
  <si>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</si>
  <si>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</si>
  <si>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Устройство алюминиевых  перегородок в арендуемых помещениях по адресу: г. Ангарск, ул. Трудовые резервы, 34  и г. Усть-Илимск, ул. К. Маркса, 35</t>
  </si>
  <si>
    <t xml:space="preserve">Приобретение лицензионного антивирусного ПО </t>
  </si>
  <si>
    <t>K_25</t>
  </si>
  <si>
    <t>K_26</t>
  </si>
  <si>
    <t>K_27</t>
  </si>
  <si>
    <t>K_28</t>
  </si>
  <si>
    <t>Программно-аппаратный комплекс контакт-центра. Инв. №ИЭС000362933. Модернизация 2024 г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</si>
</sst>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5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0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100"/>
  <sheetViews>
    <sheetView tabSelected="1" topLeftCell="A55" zoomScale="85" zoomScaleNormal="85" zoomScalePageLayoutView="85" workbookViewId="0">
      <selection activeCell="B91" sqref="B91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4.85546875" style="2" customWidth="1"/>
    <col min="9" max="9" width="1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94" width="10.85546875" style="2" customWidth="1"/>
    <col min="95" max="95" width="18.42578125" style="2" customWidth="1"/>
    <col min="96" max="96" width="9.85546875" style="2" customWidth="1"/>
    <col min="97" max="97" width="12" style="2" customWidth="1"/>
    <col min="98" max="98" width="16.5703125" style="2" customWidth="1"/>
    <col min="99" max="99" width="11" style="2" customWidth="1"/>
    <col min="100" max="104" width="14" style="2" customWidth="1"/>
    <col min="105" max="105" width="73.28515625" style="4" customWidth="1"/>
    <col min="106" max="106" width="21.42578125" style="2" customWidth="1"/>
    <col min="107" max="16384" width="10.28515625" style="2"/>
  </cols>
  <sheetData>
    <row r="1" spans="1:105" ht="18.75" x14ac:dyDescent="0.25">
      <c r="X1" s="3"/>
      <c r="AH1" s="3"/>
      <c r="CY1" s="74" t="s">
        <v>187</v>
      </c>
      <c r="CZ1" s="74"/>
      <c r="DA1" s="74"/>
    </row>
    <row r="2" spans="1:105" ht="18.75" x14ac:dyDescent="0.3">
      <c r="X2" s="5"/>
      <c r="AH2" s="5"/>
      <c r="CY2" s="73" t="s">
        <v>188</v>
      </c>
      <c r="CZ2" s="73"/>
      <c r="DA2" s="73"/>
    </row>
    <row r="3" spans="1:105" ht="18.75" x14ac:dyDescent="0.3">
      <c r="X3" s="5"/>
      <c r="AH3" s="5"/>
      <c r="CY3" s="73" t="s">
        <v>189</v>
      </c>
      <c r="CZ3" s="73"/>
      <c r="DA3" s="73"/>
    </row>
    <row r="4" spans="1:105" ht="18.75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105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05" ht="18.75" x14ac:dyDescent="0.25">
      <c r="A6" s="66" t="s">
        <v>162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05" ht="18.75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05" ht="18.75" x14ac:dyDescent="0.3">
      <c r="A8" s="49" t="s">
        <v>163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105" ht="18.75" x14ac:dyDescent="0.3">
      <c r="A9" s="49" t="s">
        <v>232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0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1"/>
    </row>
    <row r="11" spans="1:105" ht="18.75" customHeight="1" x14ac:dyDescent="0.3">
      <c r="A11" s="61" t="s">
        <v>199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3"/>
    </row>
    <row r="12" spans="1:105" x14ac:dyDescent="0.25">
      <c r="A12" s="48" t="s">
        <v>197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</row>
    <row r="13" spans="1:105" x14ac:dyDescent="0.25">
      <c r="CZ13" s="15"/>
      <c r="DA13" s="40" t="s">
        <v>190</v>
      </c>
    </row>
    <row r="14" spans="1:105" ht="152.25" customHeight="1" x14ac:dyDescent="0.25">
      <c r="A14" s="50" t="s">
        <v>2</v>
      </c>
      <c r="B14" s="50" t="s">
        <v>3</v>
      </c>
      <c r="C14" s="50" t="s">
        <v>4</v>
      </c>
      <c r="D14" s="51" t="s">
        <v>5</v>
      </c>
      <c r="E14" s="51" t="s">
        <v>6</v>
      </c>
      <c r="F14" s="50" t="s">
        <v>7</v>
      </c>
      <c r="G14" s="50"/>
      <c r="H14" s="52" t="s">
        <v>8</v>
      </c>
      <c r="I14" s="53"/>
      <c r="J14" s="53"/>
      <c r="K14" s="53"/>
      <c r="L14" s="53"/>
      <c r="M14" s="54"/>
      <c r="N14" s="55" t="s">
        <v>9</v>
      </c>
      <c r="O14" s="58" t="s">
        <v>233</v>
      </c>
      <c r="P14" s="62" t="s">
        <v>122</v>
      </c>
      <c r="Q14" s="63"/>
      <c r="R14" s="63"/>
      <c r="S14" s="64"/>
      <c r="T14" s="50" t="s">
        <v>10</v>
      </c>
      <c r="U14" s="50"/>
      <c r="V14" s="62" t="s">
        <v>11</v>
      </c>
      <c r="W14" s="63"/>
      <c r="X14" s="64"/>
      <c r="Y14" s="52" t="s">
        <v>234</v>
      </c>
      <c r="Z14" s="53"/>
      <c r="AA14" s="53"/>
      <c r="AB14" s="53"/>
      <c r="AC14" s="53"/>
      <c r="AD14" s="53"/>
      <c r="AE14" s="53"/>
      <c r="AF14" s="53"/>
      <c r="AG14" s="53"/>
      <c r="AH14" s="53"/>
      <c r="AI14" s="52" t="s">
        <v>12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4"/>
      <c r="DA14" s="58" t="s">
        <v>13</v>
      </c>
    </row>
    <row r="15" spans="1:105" ht="51" customHeight="1" x14ac:dyDescent="0.25">
      <c r="A15" s="50"/>
      <c r="B15" s="50"/>
      <c r="C15" s="50"/>
      <c r="D15" s="51"/>
      <c r="E15" s="51"/>
      <c r="F15" s="50"/>
      <c r="G15" s="50"/>
      <c r="H15" s="52" t="s">
        <v>14</v>
      </c>
      <c r="I15" s="53"/>
      <c r="J15" s="54"/>
      <c r="K15" s="52" t="s">
        <v>15</v>
      </c>
      <c r="L15" s="53"/>
      <c r="M15" s="54"/>
      <c r="N15" s="56"/>
      <c r="O15" s="59"/>
      <c r="P15" s="69" t="s">
        <v>14</v>
      </c>
      <c r="Q15" s="69"/>
      <c r="R15" s="69" t="s">
        <v>15</v>
      </c>
      <c r="S15" s="69"/>
      <c r="T15" s="50"/>
      <c r="U15" s="50"/>
      <c r="V15" s="70"/>
      <c r="W15" s="71"/>
      <c r="X15" s="72"/>
      <c r="Y15" s="52" t="s">
        <v>176</v>
      </c>
      <c r="Z15" s="53"/>
      <c r="AA15" s="53"/>
      <c r="AB15" s="53"/>
      <c r="AC15" s="53"/>
      <c r="AD15" s="52" t="s">
        <v>200</v>
      </c>
      <c r="AE15" s="53"/>
      <c r="AF15" s="53"/>
      <c r="AG15" s="53"/>
      <c r="AH15" s="53"/>
      <c r="AI15" s="52" t="s">
        <v>177</v>
      </c>
      <c r="AJ15" s="53"/>
      <c r="AK15" s="53"/>
      <c r="AL15" s="53"/>
      <c r="AM15" s="53"/>
      <c r="AN15" s="52" t="s">
        <v>235</v>
      </c>
      <c r="AO15" s="53"/>
      <c r="AP15" s="53"/>
      <c r="AQ15" s="53"/>
      <c r="AR15" s="53"/>
      <c r="AS15" s="52" t="s">
        <v>178</v>
      </c>
      <c r="AT15" s="53"/>
      <c r="AU15" s="53"/>
      <c r="AV15" s="53"/>
      <c r="AW15" s="53"/>
      <c r="AX15" s="52" t="s">
        <v>236</v>
      </c>
      <c r="AY15" s="53"/>
      <c r="AZ15" s="53"/>
      <c r="BA15" s="53"/>
      <c r="BB15" s="53"/>
      <c r="BC15" s="52" t="s">
        <v>179</v>
      </c>
      <c r="BD15" s="53"/>
      <c r="BE15" s="53"/>
      <c r="BF15" s="53"/>
      <c r="BG15" s="53"/>
      <c r="BH15" s="52" t="s">
        <v>180</v>
      </c>
      <c r="BI15" s="53"/>
      <c r="BJ15" s="53"/>
      <c r="BK15" s="53"/>
      <c r="BL15" s="53"/>
      <c r="BM15" s="52" t="s">
        <v>181</v>
      </c>
      <c r="BN15" s="53"/>
      <c r="BO15" s="53"/>
      <c r="BP15" s="53"/>
      <c r="BQ15" s="53"/>
      <c r="BR15" s="52" t="s">
        <v>182</v>
      </c>
      <c r="BS15" s="53"/>
      <c r="BT15" s="53"/>
      <c r="BU15" s="53"/>
      <c r="BV15" s="53"/>
      <c r="BW15" s="52" t="s">
        <v>183</v>
      </c>
      <c r="BX15" s="53"/>
      <c r="BY15" s="53"/>
      <c r="BZ15" s="53"/>
      <c r="CA15" s="53"/>
      <c r="CB15" s="52" t="s">
        <v>184</v>
      </c>
      <c r="CC15" s="53"/>
      <c r="CD15" s="53"/>
      <c r="CE15" s="53"/>
      <c r="CF15" s="53"/>
      <c r="CG15" s="52" t="s">
        <v>185</v>
      </c>
      <c r="CH15" s="53"/>
      <c r="CI15" s="53"/>
      <c r="CJ15" s="53"/>
      <c r="CK15" s="53"/>
      <c r="CL15" s="52" t="s">
        <v>186</v>
      </c>
      <c r="CM15" s="53"/>
      <c r="CN15" s="53"/>
      <c r="CO15" s="53"/>
      <c r="CP15" s="53"/>
      <c r="CQ15" s="52" t="s">
        <v>16</v>
      </c>
      <c r="CR15" s="53"/>
      <c r="CS15" s="53"/>
      <c r="CT15" s="53"/>
      <c r="CU15" s="53"/>
      <c r="CV15" s="50" t="s">
        <v>17</v>
      </c>
      <c r="CW15" s="50"/>
      <c r="CX15" s="50"/>
      <c r="CY15" s="50"/>
      <c r="CZ15" s="50"/>
      <c r="DA15" s="59"/>
    </row>
    <row r="16" spans="1:105" ht="118.5" customHeight="1" x14ac:dyDescent="0.25">
      <c r="A16" s="50"/>
      <c r="B16" s="50"/>
      <c r="C16" s="50"/>
      <c r="D16" s="51"/>
      <c r="E16" s="51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57"/>
      <c r="O16" s="60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266</v>
      </c>
      <c r="W16" s="18" t="s">
        <v>266</v>
      </c>
      <c r="X16" s="18" t="s">
        <v>267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6" t="s">
        <v>24</v>
      </c>
      <c r="CW16" s="16" t="s">
        <v>25</v>
      </c>
      <c r="CX16" s="16" t="s">
        <v>26</v>
      </c>
      <c r="CY16" s="19" t="s">
        <v>27</v>
      </c>
      <c r="CZ16" s="16" t="s">
        <v>28</v>
      </c>
      <c r="DA16" s="60"/>
    </row>
    <row r="17" spans="1:10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202</v>
      </c>
      <c r="BN17" s="35" t="s">
        <v>203</v>
      </c>
      <c r="BO17" s="35" t="s">
        <v>204</v>
      </c>
      <c r="BP17" s="35" t="s">
        <v>205</v>
      </c>
      <c r="BQ17" s="35" t="s">
        <v>206</v>
      </c>
      <c r="BR17" s="35" t="s">
        <v>207</v>
      </c>
      <c r="BS17" s="35" t="s">
        <v>208</v>
      </c>
      <c r="BT17" s="35" t="s">
        <v>209</v>
      </c>
      <c r="BU17" s="35" t="s">
        <v>210</v>
      </c>
      <c r="BV17" s="35" t="s">
        <v>211</v>
      </c>
      <c r="BW17" s="36" t="s">
        <v>212</v>
      </c>
      <c r="BX17" s="36" t="s">
        <v>213</v>
      </c>
      <c r="BY17" s="36" t="s">
        <v>214</v>
      </c>
      <c r="BZ17" s="36" t="s">
        <v>215</v>
      </c>
      <c r="CA17" s="36" t="s">
        <v>216</v>
      </c>
      <c r="CB17" s="36" t="s">
        <v>217</v>
      </c>
      <c r="CC17" s="36" t="s">
        <v>218</v>
      </c>
      <c r="CD17" s="36" t="s">
        <v>219</v>
      </c>
      <c r="CE17" s="36" t="s">
        <v>220</v>
      </c>
      <c r="CF17" s="36" t="s">
        <v>221</v>
      </c>
      <c r="CG17" s="36" t="s">
        <v>222</v>
      </c>
      <c r="CH17" s="36" t="s">
        <v>223</v>
      </c>
      <c r="CI17" s="36" t="s">
        <v>224</v>
      </c>
      <c r="CJ17" s="36" t="s">
        <v>225</v>
      </c>
      <c r="CK17" s="36" t="s">
        <v>226</v>
      </c>
      <c r="CL17" s="36" t="s">
        <v>227</v>
      </c>
      <c r="CM17" s="36" t="s">
        <v>228</v>
      </c>
      <c r="CN17" s="36" t="s">
        <v>229</v>
      </c>
      <c r="CO17" s="36" t="s">
        <v>230</v>
      </c>
      <c r="CP17" s="36" t="s">
        <v>231</v>
      </c>
      <c r="CQ17" s="20">
        <v>33</v>
      </c>
      <c r="CR17" s="20">
        <v>34</v>
      </c>
      <c r="CS17" s="20">
        <v>35</v>
      </c>
      <c r="CT17" s="20">
        <v>36</v>
      </c>
      <c r="CU17" s="20">
        <v>37</v>
      </c>
      <c r="CV17" s="20">
        <v>38</v>
      </c>
      <c r="CW17" s="20">
        <v>39</v>
      </c>
      <c r="CX17" s="20">
        <v>40</v>
      </c>
      <c r="CY17" s="20">
        <v>41</v>
      </c>
      <c r="CZ17" s="20">
        <v>42</v>
      </c>
      <c r="DA17" s="20">
        <v>43</v>
      </c>
    </row>
    <row r="18" spans="1:10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O55+O74</f>
        <v>542.10399999999993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T55+T71+SUM(T74:T100)+T72</f>
        <v>6052.259</v>
      </c>
      <c r="U18" s="1" t="s">
        <v>66</v>
      </c>
      <c r="V18" s="32">
        <f>V55+V71+SUM(V74:V100)+V72</f>
        <v>5510.1550000000007</v>
      </c>
      <c r="W18" s="32">
        <f>W55+W71+SUM(W74:W100)+W72</f>
        <v>5510.1550000000007</v>
      </c>
      <c r="X18" s="1" t="s">
        <v>66</v>
      </c>
      <c r="Y18" s="32">
        <f>Y55+Y71+SUM(Y74:Y100)</f>
        <v>100.03899999999999</v>
      </c>
      <c r="Z18" s="1" t="s">
        <v>66</v>
      </c>
      <c r="AA18" s="1" t="s">
        <v>66</v>
      </c>
      <c r="AB18" s="32">
        <f>AB55++AB71+SUM(AB74:AB100)</f>
        <v>100.03899999999999</v>
      </c>
      <c r="AC18" s="1">
        <v>0</v>
      </c>
      <c r="AD18" s="1" t="s">
        <v>66</v>
      </c>
      <c r="AE18" s="1" t="s">
        <v>66</v>
      </c>
      <c r="AF18" s="1" t="s">
        <v>66</v>
      </c>
      <c r="AG18" s="1" t="s">
        <v>66</v>
      </c>
      <c r="AH18" s="1" t="s">
        <v>66</v>
      </c>
      <c r="AI18" s="33">
        <f>SUM(AI19:AI99)</f>
        <v>350.51800000000003</v>
      </c>
      <c r="AJ18" s="1" t="s">
        <v>66</v>
      </c>
      <c r="AK18" s="1" t="s">
        <v>66</v>
      </c>
      <c r="AL18" s="32">
        <f>AL55+SUM(AL74:AL100)</f>
        <v>350.51800000000003</v>
      </c>
      <c r="AM18" s="1" t="s">
        <v>66</v>
      </c>
      <c r="AN18" s="1" t="s">
        <v>66</v>
      </c>
      <c r="AO18" s="1" t="s">
        <v>66</v>
      </c>
      <c r="AP18" s="1" t="s">
        <v>66</v>
      </c>
      <c r="AQ18" s="1" t="s">
        <v>66</v>
      </c>
      <c r="AR18" s="1" t="s">
        <v>66</v>
      </c>
      <c r="AS18" s="33">
        <f>SUM(AS19:AS100)</f>
        <v>362.48200000000003</v>
      </c>
      <c r="AT18" s="1" t="s">
        <v>66</v>
      </c>
      <c r="AU18" s="1" t="s">
        <v>66</v>
      </c>
      <c r="AV18" s="33">
        <f>AV55+SUM(AV74:AV100)+AV71</f>
        <v>362.48199999999997</v>
      </c>
      <c r="AW18" s="1" t="s">
        <v>66</v>
      </c>
      <c r="AX18" s="1" t="s">
        <v>66</v>
      </c>
      <c r="AY18" s="1" t="s">
        <v>66</v>
      </c>
      <c r="AZ18" s="1" t="s">
        <v>66</v>
      </c>
      <c r="BA18" s="1" t="s">
        <v>66</v>
      </c>
      <c r="BB18" s="1" t="s">
        <v>66</v>
      </c>
      <c r="BC18" s="33">
        <f>SUM(BC19:BC100)</f>
        <v>378.68</v>
      </c>
      <c r="BD18" s="1" t="s">
        <v>66</v>
      </c>
      <c r="BE18" s="1" t="s">
        <v>66</v>
      </c>
      <c r="BF18" s="33">
        <f>BF55+BF72+SUM(BF74:BF100)</f>
        <v>378.68</v>
      </c>
      <c r="BG18" s="1" t="s">
        <v>66</v>
      </c>
      <c r="BH18" s="1" t="s">
        <v>66</v>
      </c>
      <c r="BI18" s="1" t="s">
        <v>66</v>
      </c>
      <c r="BJ18" s="1" t="s">
        <v>66</v>
      </c>
      <c r="BK18" s="1" t="s">
        <v>66</v>
      </c>
      <c r="BL18" s="1" t="s">
        <v>66</v>
      </c>
      <c r="BM18" s="33">
        <f>SUM(BM19:BM100)</f>
        <v>406.17300000000006</v>
      </c>
      <c r="BN18" s="1" t="s">
        <v>66</v>
      </c>
      <c r="BO18" s="1" t="s">
        <v>66</v>
      </c>
      <c r="BP18" s="33">
        <f>BP55+SUM(BP74:BP100)</f>
        <v>406.173</v>
      </c>
      <c r="BQ18" s="1" t="s">
        <v>66</v>
      </c>
      <c r="BR18" s="1" t="s">
        <v>66</v>
      </c>
      <c r="BS18" s="1" t="s">
        <v>66</v>
      </c>
      <c r="BT18" s="1" t="s">
        <v>66</v>
      </c>
      <c r="BU18" s="1" t="s">
        <v>66</v>
      </c>
      <c r="BV18" s="1" t="s">
        <v>66</v>
      </c>
      <c r="BW18" s="33">
        <f>SUM(BW19:BW91)</f>
        <v>1231.7840000000001</v>
      </c>
      <c r="BX18" s="1" t="s">
        <v>66</v>
      </c>
      <c r="BY18" s="1" t="s">
        <v>66</v>
      </c>
      <c r="BZ18" s="33">
        <f>BZ55+SUM(BZ74:BZ91)</f>
        <v>1231.7840000000001</v>
      </c>
      <c r="CA18" s="1" t="s">
        <v>66</v>
      </c>
      <c r="CB18" s="1" t="s">
        <v>66</v>
      </c>
      <c r="CC18" s="1" t="s">
        <v>66</v>
      </c>
      <c r="CD18" s="1" t="s">
        <v>66</v>
      </c>
      <c r="CE18" s="1" t="s">
        <v>66</v>
      </c>
      <c r="CF18" s="1" t="s">
        <v>66</v>
      </c>
      <c r="CG18" s="33">
        <f>SUM(CG19:CG91)</f>
        <v>2680.4789999999998</v>
      </c>
      <c r="CH18" s="1" t="s">
        <v>66</v>
      </c>
      <c r="CI18" s="1" t="s">
        <v>66</v>
      </c>
      <c r="CJ18" s="33">
        <f>CJ55+SUM(CJ74:CJ91)</f>
        <v>2680.4789999999998</v>
      </c>
      <c r="CK18" s="1" t="s">
        <v>66</v>
      </c>
      <c r="CL18" s="1" t="s">
        <v>66</v>
      </c>
      <c r="CM18" s="1" t="s">
        <v>66</v>
      </c>
      <c r="CN18" s="1" t="s">
        <v>66</v>
      </c>
      <c r="CO18" s="1" t="s">
        <v>66</v>
      </c>
      <c r="CP18" s="1" t="s">
        <v>66</v>
      </c>
      <c r="CQ18" s="32">
        <f>CQ55+CQ71+SUM(CQ74:CQ100)+CQ72</f>
        <v>5410.116</v>
      </c>
      <c r="CR18" s="1" t="s">
        <v>66</v>
      </c>
      <c r="CS18" s="1" t="s">
        <v>66</v>
      </c>
      <c r="CT18" s="32">
        <f>CT55+SUM(CT74:CT100)+CT71+CT72</f>
        <v>5410.116</v>
      </c>
      <c r="CU18" s="1" t="s">
        <v>66</v>
      </c>
      <c r="CV18" s="1" t="s">
        <v>66</v>
      </c>
      <c r="CW18" s="1" t="s">
        <v>66</v>
      </c>
      <c r="CX18" s="1" t="s">
        <v>66</v>
      </c>
      <c r="CY18" s="1" t="s">
        <v>66</v>
      </c>
      <c r="CZ18" s="1" t="s">
        <v>66</v>
      </c>
      <c r="DA18" s="1" t="s">
        <v>66</v>
      </c>
      <c r="DB18" s="24"/>
    </row>
    <row r="19" spans="1:106" s="26" customFormat="1" ht="78.75" hidden="1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 t="s">
        <v>66</v>
      </c>
      <c r="CD19" s="1" t="s">
        <v>66</v>
      </c>
      <c r="CE19" s="1" t="s">
        <v>66</v>
      </c>
      <c r="CF19" s="1" t="s">
        <v>66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 t="s">
        <v>66</v>
      </c>
      <c r="CN19" s="1" t="s">
        <v>66</v>
      </c>
      <c r="CO19" s="1" t="s">
        <v>66</v>
      </c>
      <c r="CP19" s="1" t="s">
        <v>66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 t="s">
        <v>66</v>
      </c>
      <c r="CX19" s="1" t="s">
        <v>66</v>
      </c>
      <c r="CY19" s="1" t="s">
        <v>66</v>
      </c>
      <c r="CZ19" s="1" t="s">
        <v>66</v>
      </c>
      <c r="DA19" s="1" t="s">
        <v>66</v>
      </c>
      <c r="DB19" s="24"/>
    </row>
    <row r="20" spans="1:106" s="26" customFormat="1" ht="31.5" hidden="1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 t="s">
        <v>66</v>
      </c>
      <c r="CD20" s="1" t="s">
        <v>66</v>
      </c>
      <c r="CE20" s="1" t="s">
        <v>66</v>
      </c>
      <c r="CF20" s="1" t="s">
        <v>66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 t="s">
        <v>66</v>
      </c>
      <c r="CN20" s="1" t="s">
        <v>66</v>
      </c>
      <c r="CO20" s="1" t="s">
        <v>66</v>
      </c>
      <c r="CP20" s="1" t="s">
        <v>66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 t="s">
        <v>66</v>
      </c>
      <c r="CX20" s="1" t="s">
        <v>66</v>
      </c>
      <c r="CY20" s="1" t="s">
        <v>66</v>
      </c>
      <c r="CZ20" s="1" t="s">
        <v>66</v>
      </c>
      <c r="DA20" s="1" t="s">
        <v>66</v>
      </c>
      <c r="DB20" s="24"/>
    </row>
    <row r="21" spans="1:106" s="26" customFormat="1" ht="31.5" hidden="1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 t="s">
        <v>66</v>
      </c>
      <c r="CD21" s="1" t="s">
        <v>66</v>
      </c>
      <c r="CE21" s="1" t="s">
        <v>66</v>
      </c>
      <c r="CF21" s="1" t="s">
        <v>66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 t="s">
        <v>66</v>
      </c>
      <c r="CN21" s="1" t="s">
        <v>66</v>
      </c>
      <c r="CO21" s="1" t="s">
        <v>66</v>
      </c>
      <c r="CP21" s="1" t="s">
        <v>66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 t="s">
        <v>66</v>
      </c>
      <c r="CX21" s="1" t="s">
        <v>66</v>
      </c>
      <c r="CY21" s="1" t="s">
        <v>66</v>
      </c>
      <c r="CZ21" s="1" t="s">
        <v>66</v>
      </c>
      <c r="DA21" s="1" t="s">
        <v>66</v>
      </c>
      <c r="DB21" s="24"/>
    </row>
    <row r="22" spans="1:106" s="26" customFormat="1" ht="78.75" hidden="1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 t="s">
        <v>66</v>
      </c>
      <c r="CD22" s="1" t="s">
        <v>66</v>
      </c>
      <c r="CE22" s="1" t="s">
        <v>66</v>
      </c>
      <c r="CF22" s="1" t="s">
        <v>66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 t="s">
        <v>66</v>
      </c>
      <c r="CN22" s="1" t="s">
        <v>66</v>
      </c>
      <c r="CO22" s="1" t="s">
        <v>66</v>
      </c>
      <c r="CP22" s="1" t="s">
        <v>66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 t="s">
        <v>66</v>
      </c>
      <c r="CX22" s="1" t="s">
        <v>66</v>
      </c>
      <c r="CY22" s="1" t="s">
        <v>66</v>
      </c>
      <c r="CZ22" s="1" t="s">
        <v>66</v>
      </c>
      <c r="DA22" s="1" t="s">
        <v>66</v>
      </c>
      <c r="DB22" s="24"/>
    </row>
    <row r="23" spans="1:106" s="26" customFormat="1" ht="47.25" hidden="1" customHeight="1" x14ac:dyDescent="0.25">
      <c r="A23" s="21" t="s">
        <v>124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 t="s">
        <v>66</v>
      </c>
      <c r="CD23" s="1" t="s">
        <v>66</v>
      </c>
      <c r="CE23" s="1" t="s">
        <v>66</v>
      </c>
      <c r="CF23" s="1" t="s">
        <v>66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 t="s">
        <v>66</v>
      </c>
      <c r="CN23" s="1" t="s">
        <v>66</v>
      </c>
      <c r="CO23" s="1" t="s">
        <v>66</v>
      </c>
      <c r="CP23" s="1" t="s">
        <v>66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 t="s">
        <v>66</v>
      </c>
      <c r="CX23" s="1" t="s">
        <v>66</v>
      </c>
      <c r="CY23" s="1" t="s">
        <v>66</v>
      </c>
      <c r="CZ23" s="1" t="s">
        <v>66</v>
      </c>
      <c r="DA23" s="1" t="s">
        <v>66</v>
      </c>
      <c r="DB23" s="24"/>
    </row>
    <row r="24" spans="1:106" s="26" customFormat="1" ht="47.25" hidden="1" customHeight="1" x14ac:dyDescent="0.25">
      <c r="A24" s="21" t="s">
        <v>125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 t="s">
        <v>66</v>
      </c>
      <c r="CD24" s="1" t="s">
        <v>66</v>
      </c>
      <c r="CE24" s="1" t="s">
        <v>66</v>
      </c>
      <c r="CF24" s="1" t="s">
        <v>66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 t="s">
        <v>66</v>
      </c>
      <c r="CN24" s="1" t="s">
        <v>66</v>
      </c>
      <c r="CO24" s="1" t="s">
        <v>66</v>
      </c>
      <c r="CP24" s="1" t="s">
        <v>66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 t="s">
        <v>66</v>
      </c>
      <c r="CX24" s="1" t="s">
        <v>66</v>
      </c>
      <c r="CY24" s="1" t="s">
        <v>66</v>
      </c>
      <c r="CZ24" s="1" t="s">
        <v>66</v>
      </c>
      <c r="DA24" s="1" t="s">
        <v>66</v>
      </c>
      <c r="DB24" s="24"/>
    </row>
    <row r="25" spans="1:106" s="26" customFormat="1" ht="31.5" hidden="1" customHeight="1" x14ac:dyDescent="0.25">
      <c r="A25" s="21" t="s">
        <v>77</v>
      </c>
      <c r="B25" s="23" t="s">
        <v>123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 t="s">
        <v>66</v>
      </c>
      <c r="CD25" s="1" t="s">
        <v>66</v>
      </c>
      <c r="CE25" s="1" t="s">
        <v>66</v>
      </c>
      <c r="CF25" s="1" t="s">
        <v>66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 t="s">
        <v>66</v>
      </c>
      <c r="CN25" s="1" t="s">
        <v>66</v>
      </c>
      <c r="CO25" s="1" t="s">
        <v>66</v>
      </c>
      <c r="CP25" s="1" t="s">
        <v>66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 t="s">
        <v>66</v>
      </c>
      <c r="CX25" s="1" t="s">
        <v>66</v>
      </c>
      <c r="CY25" s="1" t="s">
        <v>66</v>
      </c>
      <c r="CZ25" s="1" t="s">
        <v>66</v>
      </c>
      <c r="DA25" s="1" t="s">
        <v>66</v>
      </c>
      <c r="DB25" s="24"/>
    </row>
    <row r="26" spans="1:106" s="26" customFormat="1" ht="47.25" hidden="1" customHeight="1" x14ac:dyDescent="0.25">
      <c r="A26" s="21" t="s">
        <v>78</v>
      </c>
      <c r="B26" s="23" t="s">
        <v>126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 t="s">
        <v>66</v>
      </c>
      <c r="CD26" s="1" t="s">
        <v>66</v>
      </c>
      <c r="CE26" s="1" t="s">
        <v>66</v>
      </c>
      <c r="CF26" s="1" t="s">
        <v>66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 t="s">
        <v>66</v>
      </c>
      <c r="CN26" s="1" t="s">
        <v>66</v>
      </c>
      <c r="CO26" s="1" t="s">
        <v>66</v>
      </c>
      <c r="CP26" s="1" t="s">
        <v>66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 t="s">
        <v>66</v>
      </c>
      <c r="CX26" s="1" t="s">
        <v>66</v>
      </c>
      <c r="CY26" s="1" t="s">
        <v>66</v>
      </c>
      <c r="CZ26" s="1" t="s">
        <v>66</v>
      </c>
      <c r="DA26" s="1" t="s">
        <v>66</v>
      </c>
      <c r="DB26" s="24"/>
    </row>
    <row r="27" spans="1:106" s="26" customFormat="1" ht="31.5" hidden="1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 t="s">
        <v>66</v>
      </c>
      <c r="CD27" s="1" t="s">
        <v>66</v>
      </c>
      <c r="CE27" s="1" t="s">
        <v>66</v>
      </c>
      <c r="CF27" s="1" t="s">
        <v>66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 t="s">
        <v>66</v>
      </c>
      <c r="CN27" s="1" t="s">
        <v>66</v>
      </c>
      <c r="CO27" s="1" t="s">
        <v>66</v>
      </c>
      <c r="CP27" s="1" t="s">
        <v>66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 t="s">
        <v>66</v>
      </c>
      <c r="CX27" s="1" t="s">
        <v>66</v>
      </c>
      <c r="CY27" s="1" t="s">
        <v>66</v>
      </c>
      <c r="CZ27" s="1" t="s">
        <v>66</v>
      </c>
      <c r="DA27" s="1" t="s">
        <v>66</v>
      </c>
      <c r="DB27" s="24"/>
    </row>
    <row r="28" spans="1:106" s="26" customFormat="1" ht="64.5" hidden="1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 t="s">
        <v>66</v>
      </c>
      <c r="CD28" s="1" t="s">
        <v>66</v>
      </c>
      <c r="CE28" s="1" t="s">
        <v>66</v>
      </c>
      <c r="CF28" s="1" t="s">
        <v>66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 t="s">
        <v>66</v>
      </c>
      <c r="CN28" s="1" t="s">
        <v>66</v>
      </c>
      <c r="CO28" s="1" t="s">
        <v>66</v>
      </c>
      <c r="CP28" s="1" t="s">
        <v>66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 t="s">
        <v>66</v>
      </c>
      <c r="CX28" s="1" t="s">
        <v>66</v>
      </c>
      <c r="CY28" s="1" t="s">
        <v>66</v>
      </c>
      <c r="CZ28" s="1" t="s">
        <v>66</v>
      </c>
      <c r="DA28" s="1" t="s">
        <v>66</v>
      </c>
      <c r="DB28" s="24"/>
    </row>
    <row r="29" spans="1:106" s="26" customFormat="1" ht="31.5" hidden="1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 t="s">
        <v>66</v>
      </c>
      <c r="CD29" s="1" t="s">
        <v>66</v>
      </c>
      <c r="CE29" s="1" t="s">
        <v>66</v>
      </c>
      <c r="CF29" s="1" t="s">
        <v>66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 t="s">
        <v>66</v>
      </c>
      <c r="CN29" s="1" t="s">
        <v>66</v>
      </c>
      <c r="CO29" s="1" t="s">
        <v>66</v>
      </c>
      <c r="CP29" s="1" t="s">
        <v>66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 t="s">
        <v>66</v>
      </c>
      <c r="CX29" s="1" t="s">
        <v>66</v>
      </c>
      <c r="CY29" s="1" t="s">
        <v>66</v>
      </c>
      <c r="CZ29" s="1" t="s">
        <v>66</v>
      </c>
      <c r="DA29" s="1" t="s">
        <v>66</v>
      </c>
      <c r="DB29" s="24"/>
    </row>
    <row r="30" spans="1:106" s="26" customFormat="1" ht="63" hidden="1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 t="s">
        <v>66</v>
      </c>
      <c r="CD30" s="1" t="s">
        <v>66</v>
      </c>
      <c r="CE30" s="1" t="s">
        <v>66</v>
      </c>
      <c r="CF30" s="1" t="s">
        <v>66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 t="s">
        <v>66</v>
      </c>
      <c r="CN30" s="1" t="s">
        <v>66</v>
      </c>
      <c r="CO30" s="1" t="s">
        <v>66</v>
      </c>
      <c r="CP30" s="1" t="s">
        <v>66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 t="s">
        <v>66</v>
      </c>
      <c r="CX30" s="1" t="s">
        <v>66</v>
      </c>
      <c r="CY30" s="1" t="s">
        <v>66</v>
      </c>
      <c r="CZ30" s="1" t="s">
        <v>66</v>
      </c>
      <c r="DA30" s="1" t="s">
        <v>66</v>
      </c>
      <c r="DB30" s="24"/>
    </row>
    <row r="31" spans="1:106" s="26" customFormat="1" ht="58.5" hidden="1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 t="s">
        <v>66</v>
      </c>
      <c r="CD31" s="1" t="s">
        <v>66</v>
      </c>
      <c r="CE31" s="1" t="s">
        <v>66</v>
      </c>
      <c r="CF31" s="1" t="s">
        <v>66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 t="s">
        <v>66</v>
      </c>
      <c r="CN31" s="1" t="s">
        <v>66</v>
      </c>
      <c r="CO31" s="1" t="s">
        <v>66</v>
      </c>
      <c r="CP31" s="1" t="s">
        <v>66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 t="s">
        <v>66</v>
      </c>
      <c r="CX31" s="1" t="s">
        <v>66</v>
      </c>
      <c r="CY31" s="1" t="s">
        <v>66</v>
      </c>
      <c r="CZ31" s="1" t="s">
        <v>66</v>
      </c>
      <c r="DA31" s="1" t="s">
        <v>66</v>
      </c>
      <c r="DB31" s="24"/>
    </row>
    <row r="32" spans="1:106" s="26" customFormat="1" ht="46.5" hidden="1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 t="s">
        <v>66</v>
      </c>
      <c r="CD32" s="1" t="s">
        <v>66</v>
      </c>
      <c r="CE32" s="1" t="s">
        <v>66</v>
      </c>
      <c r="CF32" s="1" t="s">
        <v>66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 t="s">
        <v>66</v>
      </c>
      <c r="CN32" s="1" t="s">
        <v>66</v>
      </c>
      <c r="CO32" s="1" t="s">
        <v>66</v>
      </c>
      <c r="CP32" s="1" t="s">
        <v>66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 t="s">
        <v>66</v>
      </c>
      <c r="CX32" s="1" t="s">
        <v>66</v>
      </c>
      <c r="CY32" s="1" t="s">
        <v>66</v>
      </c>
      <c r="CZ32" s="1" t="s">
        <v>66</v>
      </c>
      <c r="DA32" s="1" t="s">
        <v>66</v>
      </c>
      <c r="DB32" s="24"/>
    </row>
    <row r="33" spans="1:106" s="26" customFormat="1" ht="46.5" hidden="1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 t="s">
        <v>66</v>
      </c>
      <c r="CD33" s="1" t="s">
        <v>66</v>
      </c>
      <c r="CE33" s="1" t="s">
        <v>66</v>
      </c>
      <c r="CF33" s="1" t="s">
        <v>66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 t="s">
        <v>66</v>
      </c>
      <c r="CN33" s="1" t="s">
        <v>66</v>
      </c>
      <c r="CO33" s="1" t="s">
        <v>66</v>
      </c>
      <c r="CP33" s="1" t="s">
        <v>66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 t="s">
        <v>66</v>
      </c>
      <c r="CX33" s="1" t="s">
        <v>66</v>
      </c>
      <c r="CY33" s="1" t="s">
        <v>66</v>
      </c>
      <c r="CZ33" s="1" t="s">
        <v>66</v>
      </c>
      <c r="DA33" s="1" t="s">
        <v>66</v>
      </c>
      <c r="DB33" s="24"/>
    </row>
    <row r="34" spans="1:106" s="26" customFormat="1" ht="46.5" hidden="1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 t="s">
        <v>66</v>
      </c>
      <c r="CD34" s="1" t="s">
        <v>66</v>
      </c>
      <c r="CE34" s="1" t="s">
        <v>66</v>
      </c>
      <c r="CF34" s="1" t="s">
        <v>66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 t="s">
        <v>66</v>
      </c>
      <c r="CN34" s="1" t="s">
        <v>66</v>
      </c>
      <c r="CO34" s="1" t="s">
        <v>66</v>
      </c>
      <c r="CP34" s="1" t="s">
        <v>66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 t="s">
        <v>66</v>
      </c>
      <c r="CX34" s="1" t="s">
        <v>66</v>
      </c>
      <c r="CY34" s="1" t="s">
        <v>66</v>
      </c>
      <c r="CZ34" s="1" t="s">
        <v>66</v>
      </c>
      <c r="DA34" s="1" t="s">
        <v>66</v>
      </c>
      <c r="DB34" s="24"/>
    </row>
    <row r="35" spans="1:106" s="26" customFormat="1" ht="46.5" hidden="1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 t="s">
        <v>66</v>
      </c>
      <c r="CD35" s="1" t="s">
        <v>66</v>
      </c>
      <c r="CE35" s="1" t="s">
        <v>66</v>
      </c>
      <c r="CF35" s="1" t="s">
        <v>66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 t="s">
        <v>66</v>
      </c>
      <c r="CN35" s="1" t="s">
        <v>66</v>
      </c>
      <c r="CO35" s="1" t="s">
        <v>66</v>
      </c>
      <c r="CP35" s="1" t="s">
        <v>66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 t="s">
        <v>66</v>
      </c>
      <c r="CX35" s="1" t="s">
        <v>66</v>
      </c>
      <c r="CY35" s="1" t="s">
        <v>66</v>
      </c>
      <c r="CZ35" s="1" t="s">
        <v>66</v>
      </c>
      <c r="DA35" s="1" t="s">
        <v>66</v>
      </c>
      <c r="DB35" s="24"/>
    </row>
    <row r="36" spans="1:106" s="26" customFormat="1" ht="95.25" hidden="1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 t="s">
        <v>66</v>
      </c>
      <c r="CD36" s="1" t="s">
        <v>66</v>
      </c>
      <c r="CE36" s="1" t="s">
        <v>66</v>
      </c>
      <c r="CF36" s="1" t="s">
        <v>66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 t="s">
        <v>66</v>
      </c>
      <c r="CN36" s="1" t="s">
        <v>66</v>
      </c>
      <c r="CO36" s="1" t="s">
        <v>66</v>
      </c>
      <c r="CP36" s="1" t="s">
        <v>66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 t="s">
        <v>66</v>
      </c>
      <c r="CX36" s="1" t="s">
        <v>66</v>
      </c>
      <c r="CY36" s="1" t="s">
        <v>66</v>
      </c>
      <c r="CZ36" s="1" t="s">
        <v>66</v>
      </c>
      <c r="DA36" s="1" t="s">
        <v>66</v>
      </c>
      <c r="DB36" s="24"/>
    </row>
    <row r="37" spans="1:106" s="26" customFormat="1" ht="99.75" hidden="1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 t="s">
        <v>66</v>
      </c>
      <c r="CD37" s="1" t="s">
        <v>66</v>
      </c>
      <c r="CE37" s="1" t="s">
        <v>66</v>
      </c>
      <c r="CF37" s="1" t="s">
        <v>66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 t="s">
        <v>66</v>
      </c>
      <c r="CN37" s="1" t="s">
        <v>66</v>
      </c>
      <c r="CO37" s="1" t="s">
        <v>66</v>
      </c>
      <c r="CP37" s="1" t="s">
        <v>66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 t="s">
        <v>66</v>
      </c>
      <c r="CX37" s="1" t="s">
        <v>66</v>
      </c>
      <c r="CY37" s="1" t="s">
        <v>66</v>
      </c>
      <c r="CZ37" s="1" t="s">
        <v>66</v>
      </c>
      <c r="DA37" s="1" t="s">
        <v>66</v>
      </c>
      <c r="DB37" s="24"/>
    </row>
    <row r="38" spans="1:106" s="26" customFormat="1" ht="94.5" hidden="1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 t="s">
        <v>66</v>
      </c>
      <c r="CD38" s="1" t="s">
        <v>66</v>
      </c>
      <c r="CE38" s="1" t="s">
        <v>66</v>
      </c>
      <c r="CF38" s="1" t="s">
        <v>66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 t="s">
        <v>66</v>
      </c>
      <c r="CN38" s="1" t="s">
        <v>66</v>
      </c>
      <c r="CO38" s="1" t="s">
        <v>66</v>
      </c>
      <c r="CP38" s="1" t="s">
        <v>66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 t="s">
        <v>66</v>
      </c>
      <c r="CX38" s="1" t="s">
        <v>66</v>
      </c>
      <c r="CY38" s="1" t="s">
        <v>66</v>
      </c>
      <c r="CZ38" s="1" t="s">
        <v>66</v>
      </c>
      <c r="DA38" s="1" t="s">
        <v>66</v>
      </c>
      <c r="DB38" s="24"/>
    </row>
    <row r="39" spans="1:106" s="26" customFormat="1" ht="39.75" hidden="1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 t="s">
        <v>66</v>
      </c>
      <c r="CD39" s="1" t="s">
        <v>66</v>
      </c>
      <c r="CE39" s="1" t="s">
        <v>66</v>
      </c>
      <c r="CF39" s="1" t="s">
        <v>66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 t="s">
        <v>66</v>
      </c>
      <c r="CN39" s="1" t="s">
        <v>66</v>
      </c>
      <c r="CO39" s="1" t="s">
        <v>66</v>
      </c>
      <c r="CP39" s="1" t="s">
        <v>66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 t="s">
        <v>66</v>
      </c>
      <c r="CX39" s="1" t="s">
        <v>66</v>
      </c>
      <c r="CY39" s="1" t="s">
        <v>66</v>
      </c>
      <c r="CZ39" s="1" t="s">
        <v>66</v>
      </c>
      <c r="DA39" s="1" t="s">
        <v>66</v>
      </c>
      <c r="DB39" s="24"/>
    </row>
    <row r="40" spans="1:106" s="26" customFormat="1" ht="97.5" hidden="1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 t="s">
        <v>66</v>
      </c>
      <c r="CD40" s="1" t="s">
        <v>66</v>
      </c>
      <c r="CE40" s="1" t="s">
        <v>66</v>
      </c>
      <c r="CF40" s="1" t="s">
        <v>66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 t="s">
        <v>66</v>
      </c>
      <c r="CN40" s="1" t="s">
        <v>66</v>
      </c>
      <c r="CO40" s="1" t="s">
        <v>66</v>
      </c>
      <c r="CP40" s="1" t="s">
        <v>66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 t="s">
        <v>66</v>
      </c>
      <c r="CX40" s="1" t="s">
        <v>66</v>
      </c>
      <c r="CY40" s="1" t="s">
        <v>66</v>
      </c>
      <c r="CZ40" s="1" t="s">
        <v>66</v>
      </c>
      <c r="DA40" s="1" t="s">
        <v>66</v>
      </c>
      <c r="DB40" s="24"/>
    </row>
    <row r="41" spans="1:106" s="26" customFormat="1" ht="63" hidden="1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 t="s">
        <v>66</v>
      </c>
      <c r="CD41" s="1" t="s">
        <v>66</v>
      </c>
      <c r="CE41" s="1" t="s">
        <v>66</v>
      </c>
      <c r="CF41" s="1" t="s">
        <v>66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 t="s">
        <v>66</v>
      </c>
      <c r="CN41" s="1" t="s">
        <v>66</v>
      </c>
      <c r="CO41" s="1" t="s">
        <v>66</v>
      </c>
      <c r="CP41" s="1" t="s">
        <v>66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 t="s">
        <v>66</v>
      </c>
      <c r="CX41" s="1" t="s">
        <v>66</v>
      </c>
      <c r="CY41" s="1" t="s">
        <v>66</v>
      </c>
      <c r="CZ41" s="1" t="s">
        <v>66</v>
      </c>
      <c r="DA41" s="1" t="s">
        <v>66</v>
      </c>
      <c r="DB41" s="24"/>
    </row>
    <row r="42" spans="1:106" s="26" customFormat="1" ht="63" hidden="1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 t="s">
        <v>66</v>
      </c>
      <c r="CD42" s="1" t="s">
        <v>66</v>
      </c>
      <c r="CE42" s="1" t="s">
        <v>66</v>
      </c>
      <c r="CF42" s="1" t="s">
        <v>66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 t="s">
        <v>66</v>
      </c>
      <c r="CN42" s="1" t="s">
        <v>66</v>
      </c>
      <c r="CO42" s="1" t="s">
        <v>66</v>
      </c>
      <c r="CP42" s="1" t="s">
        <v>66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 t="s">
        <v>66</v>
      </c>
      <c r="CX42" s="1" t="s">
        <v>66</v>
      </c>
      <c r="CY42" s="1" t="s">
        <v>66</v>
      </c>
      <c r="CZ42" s="1" t="s">
        <v>66</v>
      </c>
      <c r="DA42" s="1" t="s">
        <v>66</v>
      </c>
      <c r="DB42" s="24"/>
    </row>
    <row r="43" spans="1:106" s="26" customFormat="1" ht="84.75" hidden="1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 t="s">
        <v>66</v>
      </c>
      <c r="CD43" s="1" t="s">
        <v>66</v>
      </c>
      <c r="CE43" s="1" t="s">
        <v>66</v>
      </c>
      <c r="CF43" s="1" t="s">
        <v>66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 t="s">
        <v>66</v>
      </c>
      <c r="CN43" s="1" t="s">
        <v>66</v>
      </c>
      <c r="CO43" s="1" t="s">
        <v>66</v>
      </c>
      <c r="CP43" s="1" t="s">
        <v>66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 t="s">
        <v>66</v>
      </c>
      <c r="CX43" s="1" t="s">
        <v>66</v>
      </c>
      <c r="CY43" s="1" t="s">
        <v>66</v>
      </c>
      <c r="CZ43" s="1" t="s">
        <v>66</v>
      </c>
      <c r="DA43" s="1" t="s">
        <v>66</v>
      </c>
      <c r="DB43" s="24"/>
    </row>
    <row r="44" spans="1:106" s="26" customFormat="1" ht="77.25" hidden="1" customHeight="1" x14ac:dyDescent="0.25">
      <c r="A44" s="1" t="s">
        <v>127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 t="s">
        <v>66</v>
      </c>
      <c r="CD44" s="1" t="s">
        <v>66</v>
      </c>
      <c r="CE44" s="1" t="s">
        <v>66</v>
      </c>
      <c r="CF44" s="1" t="s">
        <v>66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 t="s">
        <v>66</v>
      </c>
      <c r="CN44" s="1" t="s">
        <v>66</v>
      </c>
      <c r="CO44" s="1" t="s">
        <v>66</v>
      </c>
      <c r="CP44" s="1" t="s">
        <v>66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 t="s">
        <v>66</v>
      </c>
      <c r="CX44" s="1" t="s">
        <v>66</v>
      </c>
      <c r="CY44" s="1" t="s">
        <v>66</v>
      </c>
      <c r="CZ44" s="1" t="s">
        <v>66</v>
      </c>
      <c r="DA44" s="1" t="s">
        <v>66</v>
      </c>
      <c r="DB44" s="24"/>
    </row>
    <row r="45" spans="1:106" s="26" customFormat="1" ht="78.75" hidden="1" customHeight="1" x14ac:dyDescent="0.25">
      <c r="A45" s="1" t="s">
        <v>128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 t="s">
        <v>66</v>
      </c>
      <c r="CD45" s="1" t="s">
        <v>66</v>
      </c>
      <c r="CE45" s="1" t="s">
        <v>66</v>
      </c>
      <c r="CF45" s="1" t="s">
        <v>66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 t="s">
        <v>66</v>
      </c>
      <c r="CN45" s="1" t="s">
        <v>66</v>
      </c>
      <c r="CO45" s="1" t="s">
        <v>66</v>
      </c>
      <c r="CP45" s="1" t="s">
        <v>66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 t="s">
        <v>66</v>
      </c>
      <c r="CX45" s="1" t="s">
        <v>66</v>
      </c>
      <c r="CY45" s="1" t="s">
        <v>66</v>
      </c>
      <c r="CZ45" s="1" t="s">
        <v>66</v>
      </c>
      <c r="DA45" s="1" t="s">
        <v>66</v>
      </c>
      <c r="DB45" s="24"/>
    </row>
    <row r="46" spans="1:106" s="26" customFormat="1" ht="39" hidden="1" customHeight="1" x14ac:dyDescent="0.25">
      <c r="A46" s="1" t="s">
        <v>129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 t="s">
        <v>66</v>
      </c>
      <c r="CD46" s="1" t="s">
        <v>66</v>
      </c>
      <c r="CE46" s="1" t="s">
        <v>66</v>
      </c>
      <c r="CF46" s="1" t="s">
        <v>66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 t="s">
        <v>66</v>
      </c>
      <c r="CN46" s="1" t="s">
        <v>66</v>
      </c>
      <c r="CO46" s="1" t="s">
        <v>66</v>
      </c>
      <c r="CP46" s="1" t="s">
        <v>66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 t="s">
        <v>66</v>
      </c>
      <c r="CX46" s="1" t="s">
        <v>66</v>
      </c>
      <c r="CY46" s="1" t="s">
        <v>66</v>
      </c>
      <c r="CZ46" s="1" t="s">
        <v>66</v>
      </c>
      <c r="DA46" s="1" t="s">
        <v>66</v>
      </c>
      <c r="DB46" s="24"/>
    </row>
    <row r="47" spans="1:106" s="26" customFormat="1" ht="41.25" hidden="1" customHeight="1" x14ac:dyDescent="0.25">
      <c r="A47" s="1" t="s">
        <v>130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 t="s">
        <v>66</v>
      </c>
      <c r="CD47" s="1" t="s">
        <v>66</v>
      </c>
      <c r="CE47" s="1" t="s">
        <v>66</v>
      </c>
      <c r="CF47" s="1" t="s">
        <v>66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 t="s">
        <v>66</v>
      </c>
      <c r="CN47" s="1" t="s">
        <v>66</v>
      </c>
      <c r="CO47" s="1" t="s">
        <v>66</v>
      </c>
      <c r="CP47" s="1" t="s">
        <v>66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 t="s">
        <v>66</v>
      </c>
      <c r="CX47" s="1" t="s">
        <v>66</v>
      </c>
      <c r="CY47" s="1" t="s">
        <v>66</v>
      </c>
      <c r="CZ47" s="1" t="s">
        <v>66</v>
      </c>
      <c r="DA47" s="1" t="s">
        <v>66</v>
      </c>
      <c r="DB47" s="24"/>
    </row>
    <row r="48" spans="1:106" s="26" customFormat="1" ht="31.5" hidden="1" x14ac:dyDescent="0.25">
      <c r="A48" s="1" t="s">
        <v>131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 t="s">
        <v>66</v>
      </c>
      <c r="CD48" s="1" t="s">
        <v>66</v>
      </c>
      <c r="CE48" s="1" t="s">
        <v>66</v>
      </c>
      <c r="CF48" s="1" t="s">
        <v>66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 t="s">
        <v>66</v>
      </c>
      <c r="CN48" s="1" t="s">
        <v>66</v>
      </c>
      <c r="CO48" s="1" t="s">
        <v>66</v>
      </c>
      <c r="CP48" s="1" t="s">
        <v>66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 t="s">
        <v>66</v>
      </c>
      <c r="CX48" s="1" t="s">
        <v>66</v>
      </c>
      <c r="CY48" s="1" t="s">
        <v>66</v>
      </c>
      <c r="CZ48" s="1" t="s">
        <v>66</v>
      </c>
      <c r="DA48" s="1" t="s">
        <v>66</v>
      </c>
      <c r="DB48" s="24"/>
    </row>
    <row r="49" spans="1:106" ht="47.25" hidden="1" x14ac:dyDescent="0.25">
      <c r="A49" s="1" t="s">
        <v>132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1" t="s">
        <v>66</v>
      </c>
      <c r="BI49" s="1" t="s">
        <v>66</v>
      </c>
      <c r="BJ49" s="1" t="s">
        <v>66</v>
      </c>
      <c r="BK49" s="1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1" t="s">
        <v>66</v>
      </c>
      <c r="BS49" s="1" t="s">
        <v>66</v>
      </c>
      <c r="BT49" s="1" t="s">
        <v>66</v>
      </c>
      <c r="BU49" s="1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1" t="s">
        <v>66</v>
      </c>
      <c r="CC49" s="1" t="s">
        <v>66</v>
      </c>
      <c r="CD49" s="1" t="s">
        <v>66</v>
      </c>
      <c r="CE49" s="1" t="s">
        <v>66</v>
      </c>
      <c r="CF49" s="1" t="s">
        <v>66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28" t="s">
        <v>66</v>
      </c>
      <c r="CM49" s="1" t="s">
        <v>66</v>
      </c>
      <c r="CN49" s="1" t="s">
        <v>66</v>
      </c>
      <c r="CO49" s="28" t="s">
        <v>66</v>
      </c>
      <c r="CP49" s="1" t="s">
        <v>66</v>
      </c>
      <c r="CQ49" s="1" t="s">
        <v>66</v>
      </c>
      <c r="CR49" s="1" t="s">
        <v>66</v>
      </c>
      <c r="CS49" s="1" t="s">
        <v>66</v>
      </c>
      <c r="CT49" s="1" t="s">
        <v>66</v>
      </c>
      <c r="CU49" s="1" t="s">
        <v>66</v>
      </c>
      <c r="CV49" s="1" t="s">
        <v>66</v>
      </c>
      <c r="CW49" s="1" t="s">
        <v>66</v>
      </c>
      <c r="CX49" s="1" t="s">
        <v>66</v>
      </c>
      <c r="CY49" s="1" t="s">
        <v>66</v>
      </c>
      <c r="CZ49" s="1" t="s">
        <v>66</v>
      </c>
      <c r="DA49" s="1" t="s">
        <v>66</v>
      </c>
    </row>
    <row r="50" spans="1:106" ht="31.5" hidden="1" x14ac:dyDescent="0.25">
      <c r="A50" s="1" t="s">
        <v>133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1" t="s">
        <v>66</v>
      </c>
      <c r="BI50" s="1" t="s">
        <v>66</v>
      </c>
      <c r="BJ50" s="1" t="s">
        <v>66</v>
      </c>
      <c r="BK50" s="1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1" t="s">
        <v>66</v>
      </c>
      <c r="BS50" s="1" t="s">
        <v>66</v>
      </c>
      <c r="BT50" s="1" t="s">
        <v>66</v>
      </c>
      <c r="BU50" s="1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1" t="s">
        <v>66</v>
      </c>
      <c r="CC50" s="1" t="s">
        <v>66</v>
      </c>
      <c r="CD50" s="1" t="s">
        <v>66</v>
      </c>
      <c r="CE50" s="1" t="s">
        <v>66</v>
      </c>
      <c r="CF50" s="1" t="s">
        <v>66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28" t="s">
        <v>66</v>
      </c>
      <c r="CM50" s="1" t="s">
        <v>66</v>
      </c>
      <c r="CN50" s="1" t="s">
        <v>66</v>
      </c>
      <c r="CO50" s="28" t="s">
        <v>66</v>
      </c>
      <c r="CP50" s="1" t="s">
        <v>66</v>
      </c>
      <c r="CQ50" s="1" t="s">
        <v>66</v>
      </c>
      <c r="CR50" s="1" t="s">
        <v>66</v>
      </c>
      <c r="CS50" s="1" t="s">
        <v>66</v>
      </c>
      <c r="CT50" s="1" t="s">
        <v>66</v>
      </c>
      <c r="CU50" s="1" t="s">
        <v>66</v>
      </c>
      <c r="CV50" s="1" t="s">
        <v>66</v>
      </c>
      <c r="CW50" s="1" t="s">
        <v>66</v>
      </c>
      <c r="CX50" s="1" t="s">
        <v>66</v>
      </c>
      <c r="CY50" s="1" t="s">
        <v>66</v>
      </c>
      <c r="CZ50" s="1" t="s">
        <v>66</v>
      </c>
      <c r="DA50" s="1" t="s">
        <v>66</v>
      </c>
    </row>
    <row r="51" spans="1:106" hidden="1" x14ac:dyDescent="0.25">
      <c r="A51" s="1" t="s">
        <v>134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1" t="s">
        <v>66</v>
      </c>
      <c r="BI51" s="1" t="s">
        <v>66</v>
      </c>
      <c r="BJ51" s="1" t="s">
        <v>66</v>
      </c>
      <c r="BK51" s="1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1" t="s">
        <v>66</v>
      </c>
      <c r="BS51" s="1" t="s">
        <v>66</v>
      </c>
      <c r="BT51" s="1" t="s">
        <v>66</v>
      </c>
      <c r="BU51" s="1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1" t="s">
        <v>66</v>
      </c>
      <c r="CC51" s="1" t="s">
        <v>66</v>
      </c>
      <c r="CD51" s="1" t="s">
        <v>66</v>
      </c>
      <c r="CE51" s="1" t="s">
        <v>66</v>
      </c>
      <c r="CF51" s="1" t="s">
        <v>66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28" t="s">
        <v>66</v>
      </c>
      <c r="CM51" s="1" t="s">
        <v>66</v>
      </c>
      <c r="CN51" s="1" t="s">
        <v>66</v>
      </c>
      <c r="CO51" s="28" t="s">
        <v>66</v>
      </c>
      <c r="CP51" s="1" t="s">
        <v>66</v>
      </c>
      <c r="CQ51" s="1" t="s">
        <v>66</v>
      </c>
      <c r="CR51" s="1" t="s">
        <v>66</v>
      </c>
      <c r="CS51" s="1" t="s">
        <v>66</v>
      </c>
      <c r="CT51" s="1" t="s">
        <v>66</v>
      </c>
      <c r="CU51" s="1" t="s">
        <v>66</v>
      </c>
      <c r="CV51" s="1" t="s">
        <v>66</v>
      </c>
      <c r="CW51" s="1" t="s">
        <v>66</v>
      </c>
      <c r="CX51" s="1" t="s">
        <v>66</v>
      </c>
      <c r="CY51" s="1" t="s">
        <v>66</v>
      </c>
      <c r="CZ51" s="1" t="s">
        <v>66</v>
      </c>
      <c r="DA51" s="1" t="s">
        <v>66</v>
      </c>
    </row>
    <row r="52" spans="1:106" ht="31.5" hidden="1" x14ac:dyDescent="0.25">
      <c r="A52" s="1" t="s">
        <v>135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1" t="s">
        <v>66</v>
      </c>
      <c r="BI52" s="1" t="s">
        <v>66</v>
      </c>
      <c r="BJ52" s="1" t="s">
        <v>66</v>
      </c>
      <c r="BK52" s="1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1" t="s">
        <v>66</v>
      </c>
      <c r="BS52" s="1" t="s">
        <v>66</v>
      </c>
      <c r="BT52" s="1" t="s">
        <v>66</v>
      </c>
      <c r="BU52" s="1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1" t="s">
        <v>66</v>
      </c>
      <c r="CC52" s="1" t="s">
        <v>66</v>
      </c>
      <c r="CD52" s="1" t="s">
        <v>66</v>
      </c>
      <c r="CE52" s="1" t="s">
        <v>66</v>
      </c>
      <c r="CF52" s="1" t="s">
        <v>66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28" t="s">
        <v>66</v>
      </c>
      <c r="CM52" s="1" t="s">
        <v>66</v>
      </c>
      <c r="CN52" s="1" t="s">
        <v>66</v>
      </c>
      <c r="CO52" s="28" t="s">
        <v>66</v>
      </c>
      <c r="CP52" s="1" t="s">
        <v>66</v>
      </c>
      <c r="CQ52" s="1" t="s">
        <v>66</v>
      </c>
      <c r="CR52" s="1" t="s">
        <v>66</v>
      </c>
      <c r="CS52" s="1" t="s">
        <v>66</v>
      </c>
      <c r="CT52" s="1" t="s">
        <v>66</v>
      </c>
      <c r="CU52" s="1" t="s">
        <v>66</v>
      </c>
      <c r="CV52" s="1" t="s">
        <v>66</v>
      </c>
      <c r="CW52" s="1" t="s">
        <v>66</v>
      </c>
      <c r="CX52" s="1" t="s">
        <v>66</v>
      </c>
      <c r="CY52" s="1" t="s">
        <v>66</v>
      </c>
      <c r="CZ52" s="1" t="s">
        <v>66</v>
      </c>
      <c r="DA52" s="1" t="s">
        <v>66</v>
      </c>
    </row>
    <row r="53" spans="1:106" ht="31.5" hidden="1" x14ac:dyDescent="0.25">
      <c r="A53" s="1" t="s">
        <v>136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1" t="s">
        <v>66</v>
      </c>
      <c r="BI53" s="1" t="s">
        <v>66</v>
      </c>
      <c r="BJ53" s="1" t="s">
        <v>66</v>
      </c>
      <c r="BK53" s="1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1" t="s">
        <v>66</v>
      </c>
      <c r="BS53" s="1" t="s">
        <v>66</v>
      </c>
      <c r="BT53" s="1" t="s">
        <v>66</v>
      </c>
      <c r="BU53" s="1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1" t="s">
        <v>66</v>
      </c>
      <c r="CC53" s="1" t="s">
        <v>66</v>
      </c>
      <c r="CD53" s="1" t="s">
        <v>66</v>
      </c>
      <c r="CE53" s="1" t="s">
        <v>66</v>
      </c>
      <c r="CF53" s="1" t="s">
        <v>66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28" t="s">
        <v>66</v>
      </c>
      <c r="CM53" s="1" t="s">
        <v>66</v>
      </c>
      <c r="CN53" s="1" t="s">
        <v>66</v>
      </c>
      <c r="CO53" s="28" t="s">
        <v>66</v>
      </c>
      <c r="CP53" s="1" t="s">
        <v>66</v>
      </c>
      <c r="CQ53" s="1" t="s">
        <v>66</v>
      </c>
      <c r="CR53" s="1" t="s">
        <v>66</v>
      </c>
      <c r="CS53" s="1" t="s">
        <v>66</v>
      </c>
      <c r="CT53" s="1" t="s">
        <v>66</v>
      </c>
      <c r="CU53" s="1" t="s">
        <v>66</v>
      </c>
      <c r="CV53" s="1" t="s">
        <v>66</v>
      </c>
      <c r="CW53" s="1" t="s">
        <v>66</v>
      </c>
      <c r="CX53" s="1" t="s">
        <v>66</v>
      </c>
      <c r="CY53" s="1" t="s">
        <v>66</v>
      </c>
      <c r="CZ53" s="1" t="s">
        <v>66</v>
      </c>
      <c r="DA53" s="1" t="s">
        <v>66</v>
      </c>
    </row>
    <row r="54" spans="1:106" ht="31.5" hidden="1" x14ac:dyDescent="0.25">
      <c r="A54" s="1" t="s">
        <v>137</v>
      </c>
      <c r="B54" s="23" t="s">
        <v>138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1" t="s">
        <v>66</v>
      </c>
      <c r="BI54" s="1" t="s">
        <v>66</v>
      </c>
      <c r="BJ54" s="1" t="s">
        <v>66</v>
      </c>
      <c r="BK54" s="1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1" t="s">
        <v>66</v>
      </c>
      <c r="BS54" s="1" t="s">
        <v>66</v>
      </c>
      <c r="BT54" s="1" t="s">
        <v>66</v>
      </c>
      <c r="BU54" s="1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1" t="s">
        <v>66</v>
      </c>
      <c r="CC54" s="1" t="s">
        <v>66</v>
      </c>
      <c r="CD54" s="1" t="s">
        <v>66</v>
      </c>
      <c r="CE54" s="1" t="s">
        <v>66</v>
      </c>
      <c r="CF54" s="1" t="s">
        <v>66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28" t="s">
        <v>66</v>
      </c>
      <c r="CM54" s="1" t="s">
        <v>66</v>
      </c>
      <c r="CN54" s="1" t="s">
        <v>66</v>
      </c>
      <c r="CO54" s="28" t="s">
        <v>66</v>
      </c>
      <c r="CP54" s="1" t="s">
        <v>66</v>
      </c>
      <c r="CQ54" s="1" t="s">
        <v>66</v>
      </c>
      <c r="CR54" s="1" t="s">
        <v>66</v>
      </c>
      <c r="CS54" s="1" t="s">
        <v>66</v>
      </c>
      <c r="CT54" s="1" t="s">
        <v>66</v>
      </c>
      <c r="CU54" s="1" t="s">
        <v>66</v>
      </c>
      <c r="CV54" s="1" t="s">
        <v>66</v>
      </c>
      <c r="CW54" s="1" t="s">
        <v>66</v>
      </c>
      <c r="CX54" s="1" t="s">
        <v>66</v>
      </c>
      <c r="CY54" s="1" t="s">
        <v>66</v>
      </c>
      <c r="CZ54" s="1" t="s">
        <v>66</v>
      </c>
      <c r="DA54" s="1" t="s">
        <v>66</v>
      </c>
    </row>
    <row r="55" spans="1:106" s="26" customFormat="1" ht="72.75" customHeight="1" x14ac:dyDescent="0.25">
      <c r="A55" s="1" t="s">
        <v>137</v>
      </c>
      <c r="B55" s="29" t="s">
        <v>164</v>
      </c>
      <c r="C55" s="1" t="s">
        <v>165</v>
      </c>
      <c r="D55" s="39" t="s">
        <v>120</v>
      </c>
      <c r="E55" s="1">
        <v>2020</v>
      </c>
      <c r="F55" s="1">
        <v>2030</v>
      </c>
      <c r="G55" s="1" t="s">
        <v>66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542.03099999999995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O55+Y55+CQ55</f>
        <v>5661.8850000000002</v>
      </c>
      <c r="U55" s="1" t="s">
        <v>66</v>
      </c>
      <c r="V55" s="32">
        <f>5661.885-O55</f>
        <v>5119.8540000000003</v>
      </c>
      <c r="W55" s="32">
        <f>V55</f>
        <v>5119.8540000000003</v>
      </c>
      <c r="X55" s="1" t="s">
        <v>66</v>
      </c>
      <c r="Y55" s="33">
        <f>AB55</f>
        <v>55.915999999999997</v>
      </c>
      <c r="Z55" s="1">
        <v>0</v>
      </c>
      <c r="AA55" s="1">
        <v>0</v>
      </c>
      <c r="AB55" s="1">
        <v>55.915999999999997</v>
      </c>
      <c r="AC55" s="1">
        <v>0</v>
      </c>
      <c r="AD55" s="1" t="s">
        <v>66</v>
      </c>
      <c r="AE55" s="1" t="s">
        <v>66</v>
      </c>
      <c r="AF55" s="1" t="s">
        <v>66</v>
      </c>
      <c r="AG55" s="1" t="s">
        <v>66</v>
      </c>
      <c r="AH55" s="1" t="s">
        <v>66</v>
      </c>
      <c r="AI55" s="32">
        <f>AL55</f>
        <v>262.19400000000002</v>
      </c>
      <c r="AJ55" s="1">
        <v>0</v>
      </c>
      <c r="AK55" s="1">
        <v>0</v>
      </c>
      <c r="AL55" s="32">
        <v>262.19400000000002</v>
      </c>
      <c r="AM55" s="1">
        <v>0</v>
      </c>
      <c r="AN55" s="1" t="s">
        <v>66</v>
      </c>
      <c r="AO55" s="1" t="s">
        <v>66</v>
      </c>
      <c r="AP55" s="1" t="s">
        <v>66</v>
      </c>
      <c r="AQ55" s="1" t="s">
        <v>66</v>
      </c>
      <c r="AR55" s="1" t="s">
        <v>66</v>
      </c>
      <c r="AS55" s="32">
        <f>AV55</f>
        <v>288.387</v>
      </c>
      <c r="AT55" s="1">
        <v>0</v>
      </c>
      <c r="AU55" s="1">
        <v>0</v>
      </c>
      <c r="AV55" s="32">
        <v>288.387</v>
      </c>
      <c r="AW55" s="1">
        <v>0</v>
      </c>
      <c r="AX55" s="1" t="s">
        <v>66</v>
      </c>
      <c r="AY55" s="1" t="s">
        <v>66</v>
      </c>
      <c r="AZ55" s="1" t="s">
        <v>66</v>
      </c>
      <c r="BA55" s="1" t="s">
        <v>66</v>
      </c>
      <c r="BB55" s="1" t="s">
        <v>66</v>
      </c>
      <c r="BC55" s="33">
        <f>BF55</f>
        <v>293.27600000000001</v>
      </c>
      <c r="BD55" s="1">
        <v>0</v>
      </c>
      <c r="BE55" s="1">
        <v>0</v>
      </c>
      <c r="BF55" s="33">
        <v>293.27600000000001</v>
      </c>
      <c r="BG55" s="1">
        <v>0</v>
      </c>
      <c r="BH55" s="1" t="s">
        <v>66</v>
      </c>
      <c r="BI55" s="1" t="s">
        <v>66</v>
      </c>
      <c r="BJ55" s="1" t="s">
        <v>66</v>
      </c>
      <c r="BK55" s="1" t="s">
        <v>66</v>
      </c>
      <c r="BL55" s="1" t="s">
        <v>66</v>
      </c>
      <c r="BM55" s="1">
        <f>BP55</f>
        <v>307.81799999999998</v>
      </c>
      <c r="BN55" s="1">
        <v>0</v>
      </c>
      <c r="BO55" s="1">
        <v>0</v>
      </c>
      <c r="BP55" s="1">
        <v>307.81799999999998</v>
      </c>
      <c r="BQ55" s="1">
        <v>0</v>
      </c>
      <c r="BR55" s="1" t="s">
        <v>66</v>
      </c>
      <c r="BS55" s="1" t="s">
        <v>66</v>
      </c>
      <c r="BT55" s="1" t="s">
        <v>66</v>
      </c>
      <c r="BU55" s="1" t="s">
        <v>66</v>
      </c>
      <c r="BV55" s="1" t="s">
        <v>66</v>
      </c>
      <c r="BW55" s="1">
        <f>BZ55</f>
        <v>1231.7840000000001</v>
      </c>
      <c r="BX55" s="1">
        <v>0</v>
      </c>
      <c r="BY55" s="1">
        <v>0</v>
      </c>
      <c r="BZ55" s="1">
        <v>1231.7840000000001</v>
      </c>
      <c r="CA55" s="1">
        <v>0</v>
      </c>
      <c r="CB55" s="1" t="s">
        <v>66</v>
      </c>
      <c r="CC55" s="1" t="s">
        <v>66</v>
      </c>
      <c r="CD55" s="1" t="s">
        <v>66</v>
      </c>
      <c r="CE55" s="1" t="s">
        <v>66</v>
      </c>
      <c r="CF55" s="1" t="s">
        <v>66</v>
      </c>
      <c r="CG55" s="1">
        <f>CJ55</f>
        <v>2680.4789999999998</v>
      </c>
      <c r="CH55" s="1">
        <v>0</v>
      </c>
      <c r="CI55" s="1">
        <v>0</v>
      </c>
      <c r="CJ55" s="1">
        <f>1258.541+1347.838+74.1</f>
        <v>2680.4789999999998</v>
      </c>
      <c r="CK55" s="1">
        <v>0</v>
      </c>
      <c r="CL55" s="1" t="s">
        <v>66</v>
      </c>
      <c r="CM55" s="1" t="s">
        <v>66</v>
      </c>
      <c r="CN55" s="1" t="s">
        <v>66</v>
      </c>
      <c r="CO55" s="1" t="s">
        <v>66</v>
      </c>
      <c r="CP55" s="1" t="s">
        <v>66</v>
      </c>
      <c r="CQ55" s="32">
        <f>CT55</f>
        <v>5063.9380000000001</v>
      </c>
      <c r="CR55" s="1">
        <v>0</v>
      </c>
      <c r="CS55" s="1">
        <v>0</v>
      </c>
      <c r="CT55" s="32">
        <f>AL55+AV55+BF55+BP55+BZ55+CJ55</f>
        <v>5063.9380000000001</v>
      </c>
      <c r="CU55" s="1" t="s">
        <v>66</v>
      </c>
      <c r="CV55" s="1" t="s">
        <v>66</v>
      </c>
      <c r="CW55" s="1" t="s">
        <v>66</v>
      </c>
      <c r="CX55" s="1" t="s">
        <v>66</v>
      </c>
      <c r="CY55" s="1" t="s">
        <v>66</v>
      </c>
      <c r="CZ55" s="1" t="s">
        <v>66</v>
      </c>
      <c r="DA55" s="1" t="s">
        <v>66</v>
      </c>
      <c r="DB55" s="47"/>
    </row>
    <row r="56" spans="1:106" ht="31.5" hidden="1" x14ac:dyDescent="0.25">
      <c r="A56" s="1" t="s">
        <v>139</v>
      </c>
      <c r="B56" s="23" t="s">
        <v>140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1" t="s">
        <v>66</v>
      </c>
      <c r="BI56" s="1" t="s">
        <v>66</v>
      </c>
      <c r="BJ56" s="1" t="s">
        <v>66</v>
      </c>
      <c r="BK56" s="1" t="s">
        <v>66</v>
      </c>
      <c r="BL56" s="1" t="s">
        <v>66</v>
      </c>
      <c r="BM56" s="28" t="s">
        <v>66</v>
      </c>
      <c r="BN56" s="1" t="s">
        <v>66</v>
      </c>
      <c r="BO56" s="1" t="s">
        <v>66</v>
      </c>
      <c r="BP56" s="28" t="s">
        <v>66</v>
      </c>
      <c r="BQ56" s="1" t="s">
        <v>66</v>
      </c>
      <c r="BR56" s="1" t="s">
        <v>66</v>
      </c>
      <c r="BS56" s="1" t="s">
        <v>66</v>
      </c>
      <c r="BT56" s="1" t="s">
        <v>66</v>
      </c>
      <c r="BU56" s="1" t="s">
        <v>66</v>
      </c>
      <c r="BV56" s="1" t="s">
        <v>66</v>
      </c>
      <c r="BW56" s="28" t="s">
        <v>66</v>
      </c>
      <c r="BX56" s="1" t="s">
        <v>66</v>
      </c>
      <c r="BY56" s="1" t="s">
        <v>66</v>
      </c>
      <c r="BZ56" s="28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8" t="s">
        <v>66</v>
      </c>
      <c r="CH56" s="1" t="s">
        <v>66</v>
      </c>
      <c r="CI56" s="1" t="s">
        <v>66</v>
      </c>
      <c r="CJ56" s="28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1" t="s">
        <v>66</v>
      </c>
      <c r="CR56" s="1" t="s">
        <v>66</v>
      </c>
      <c r="CS56" s="1" t="s">
        <v>66</v>
      </c>
      <c r="CT56" s="1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1" t="s">
        <v>66</v>
      </c>
    </row>
    <row r="57" spans="1:106" ht="31.5" hidden="1" x14ac:dyDescent="0.25">
      <c r="A57" s="1" t="s">
        <v>141</v>
      </c>
      <c r="B57" s="23" t="s">
        <v>142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1" t="s">
        <v>66</v>
      </c>
      <c r="BI57" s="1" t="s">
        <v>66</v>
      </c>
      <c r="BJ57" s="1" t="s">
        <v>66</v>
      </c>
      <c r="BK57" s="1" t="s">
        <v>66</v>
      </c>
      <c r="BL57" s="1" t="s">
        <v>66</v>
      </c>
      <c r="BM57" s="28" t="s">
        <v>66</v>
      </c>
      <c r="BN57" s="1" t="s">
        <v>66</v>
      </c>
      <c r="BO57" s="1" t="s">
        <v>66</v>
      </c>
      <c r="BP57" s="28" t="s">
        <v>66</v>
      </c>
      <c r="BQ57" s="1" t="s">
        <v>66</v>
      </c>
      <c r="BR57" s="1" t="s">
        <v>66</v>
      </c>
      <c r="BS57" s="1" t="s">
        <v>66</v>
      </c>
      <c r="BT57" s="1" t="s">
        <v>66</v>
      </c>
      <c r="BU57" s="1" t="s">
        <v>66</v>
      </c>
      <c r="BV57" s="1" t="s">
        <v>66</v>
      </c>
      <c r="BW57" s="28" t="s">
        <v>66</v>
      </c>
      <c r="BX57" s="1" t="s">
        <v>66</v>
      </c>
      <c r="BY57" s="1" t="s">
        <v>66</v>
      </c>
      <c r="BZ57" s="28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8" t="s">
        <v>66</v>
      </c>
      <c r="CH57" s="1" t="s">
        <v>66</v>
      </c>
      <c r="CI57" s="1" t="s">
        <v>66</v>
      </c>
      <c r="CJ57" s="28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1" t="s">
        <v>66</v>
      </c>
      <c r="CR57" s="1" t="s">
        <v>66</v>
      </c>
      <c r="CS57" s="1" t="s">
        <v>66</v>
      </c>
      <c r="CT57" s="1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1" t="s">
        <v>66</v>
      </c>
    </row>
    <row r="58" spans="1:106" ht="31.5" hidden="1" x14ac:dyDescent="0.25">
      <c r="A58" s="1" t="s">
        <v>143</v>
      </c>
      <c r="B58" s="23" t="s">
        <v>144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1" t="s">
        <v>66</v>
      </c>
      <c r="BI58" s="1" t="s">
        <v>66</v>
      </c>
      <c r="BJ58" s="1" t="s">
        <v>66</v>
      </c>
      <c r="BK58" s="1" t="s">
        <v>66</v>
      </c>
      <c r="BL58" s="1" t="s">
        <v>66</v>
      </c>
      <c r="BM58" s="28" t="s">
        <v>66</v>
      </c>
      <c r="BN58" s="1" t="s">
        <v>66</v>
      </c>
      <c r="BO58" s="1" t="s">
        <v>66</v>
      </c>
      <c r="BP58" s="28" t="s">
        <v>66</v>
      </c>
      <c r="BQ58" s="1" t="s">
        <v>66</v>
      </c>
      <c r="BR58" s="1" t="s">
        <v>66</v>
      </c>
      <c r="BS58" s="1" t="s">
        <v>66</v>
      </c>
      <c r="BT58" s="1" t="s">
        <v>66</v>
      </c>
      <c r="BU58" s="1" t="s">
        <v>66</v>
      </c>
      <c r="BV58" s="1" t="s">
        <v>66</v>
      </c>
      <c r="BW58" s="28" t="s">
        <v>66</v>
      </c>
      <c r="BX58" s="1" t="s">
        <v>66</v>
      </c>
      <c r="BY58" s="1" t="s">
        <v>66</v>
      </c>
      <c r="BZ58" s="28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8" t="s">
        <v>66</v>
      </c>
      <c r="CH58" s="1" t="s">
        <v>66</v>
      </c>
      <c r="CI58" s="1" t="s">
        <v>66</v>
      </c>
      <c r="CJ58" s="28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1" t="s">
        <v>66</v>
      </c>
      <c r="CR58" s="1" t="s">
        <v>66</v>
      </c>
      <c r="CS58" s="1" t="s">
        <v>66</v>
      </c>
      <c r="CT58" s="1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1" t="s">
        <v>66</v>
      </c>
    </row>
    <row r="59" spans="1:106" ht="31.5" hidden="1" x14ac:dyDescent="0.25">
      <c r="A59" s="1" t="s">
        <v>145</v>
      </c>
      <c r="B59" s="23" t="s">
        <v>146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1" t="s">
        <v>66</v>
      </c>
      <c r="BI59" s="1" t="s">
        <v>66</v>
      </c>
      <c r="BJ59" s="1" t="s">
        <v>66</v>
      </c>
      <c r="BK59" s="1" t="s">
        <v>66</v>
      </c>
      <c r="BL59" s="1" t="s">
        <v>66</v>
      </c>
      <c r="BM59" s="28" t="s">
        <v>66</v>
      </c>
      <c r="BN59" s="1" t="s">
        <v>66</v>
      </c>
      <c r="BO59" s="1" t="s">
        <v>66</v>
      </c>
      <c r="BP59" s="28" t="s">
        <v>66</v>
      </c>
      <c r="BQ59" s="1" t="s">
        <v>66</v>
      </c>
      <c r="BR59" s="1" t="s">
        <v>66</v>
      </c>
      <c r="BS59" s="1" t="s">
        <v>66</v>
      </c>
      <c r="BT59" s="1" t="s">
        <v>66</v>
      </c>
      <c r="BU59" s="1" t="s">
        <v>66</v>
      </c>
      <c r="BV59" s="1" t="s">
        <v>66</v>
      </c>
      <c r="BW59" s="28" t="s">
        <v>66</v>
      </c>
      <c r="BX59" s="1" t="s">
        <v>66</v>
      </c>
      <c r="BY59" s="1" t="s">
        <v>66</v>
      </c>
      <c r="BZ59" s="28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8" t="s">
        <v>66</v>
      </c>
      <c r="CH59" s="1" t="s">
        <v>66</v>
      </c>
      <c r="CI59" s="1" t="s">
        <v>66</v>
      </c>
      <c r="CJ59" s="28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1" t="s">
        <v>66</v>
      </c>
      <c r="CR59" s="1" t="s">
        <v>66</v>
      </c>
      <c r="CS59" s="1" t="s">
        <v>66</v>
      </c>
      <c r="CT59" s="1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1" t="s">
        <v>66</v>
      </c>
    </row>
    <row r="60" spans="1:106" ht="31.5" hidden="1" x14ac:dyDescent="0.25">
      <c r="A60" s="1" t="s">
        <v>147</v>
      </c>
      <c r="B60" s="23" t="s">
        <v>148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1" t="s">
        <v>66</v>
      </c>
      <c r="BI60" s="1" t="s">
        <v>66</v>
      </c>
      <c r="BJ60" s="1" t="s">
        <v>66</v>
      </c>
      <c r="BK60" s="1" t="s">
        <v>66</v>
      </c>
      <c r="BL60" s="1" t="s">
        <v>66</v>
      </c>
      <c r="BM60" s="28" t="s">
        <v>66</v>
      </c>
      <c r="BN60" s="1" t="s">
        <v>66</v>
      </c>
      <c r="BO60" s="1" t="s">
        <v>66</v>
      </c>
      <c r="BP60" s="28" t="s">
        <v>66</v>
      </c>
      <c r="BQ60" s="1" t="s">
        <v>66</v>
      </c>
      <c r="BR60" s="1" t="s">
        <v>66</v>
      </c>
      <c r="BS60" s="1" t="s">
        <v>66</v>
      </c>
      <c r="BT60" s="1" t="s">
        <v>66</v>
      </c>
      <c r="BU60" s="1" t="s">
        <v>66</v>
      </c>
      <c r="BV60" s="1" t="s">
        <v>66</v>
      </c>
      <c r="BW60" s="28" t="s">
        <v>66</v>
      </c>
      <c r="BX60" s="1" t="s">
        <v>66</v>
      </c>
      <c r="BY60" s="1" t="s">
        <v>66</v>
      </c>
      <c r="BZ60" s="28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8" t="s">
        <v>66</v>
      </c>
      <c r="CH60" s="1" t="s">
        <v>66</v>
      </c>
      <c r="CI60" s="1" t="s">
        <v>66</v>
      </c>
      <c r="CJ60" s="28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1" t="s">
        <v>66</v>
      </c>
      <c r="CR60" s="1" t="s">
        <v>66</v>
      </c>
      <c r="CS60" s="1" t="s">
        <v>66</v>
      </c>
      <c r="CT60" s="1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1" t="s">
        <v>66</v>
      </c>
    </row>
    <row r="61" spans="1:106" ht="31.5" hidden="1" x14ac:dyDescent="0.25">
      <c r="A61" s="1" t="s">
        <v>149</v>
      </c>
      <c r="B61" s="23" t="s">
        <v>150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1" t="s">
        <v>66</v>
      </c>
      <c r="BI61" s="1" t="s">
        <v>66</v>
      </c>
      <c r="BJ61" s="1" t="s">
        <v>66</v>
      </c>
      <c r="BK61" s="1" t="s">
        <v>66</v>
      </c>
      <c r="BL61" s="1" t="s">
        <v>66</v>
      </c>
      <c r="BM61" s="28" t="s">
        <v>66</v>
      </c>
      <c r="BN61" s="1" t="s">
        <v>66</v>
      </c>
      <c r="BO61" s="1" t="s">
        <v>66</v>
      </c>
      <c r="BP61" s="28" t="s">
        <v>66</v>
      </c>
      <c r="BQ61" s="1" t="s">
        <v>66</v>
      </c>
      <c r="BR61" s="1" t="s">
        <v>66</v>
      </c>
      <c r="BS61" s="1" t="s">
        <v>66</v>
      </c>
      <c r="BT61" s="1" t="s">
        <v>66</v>
      </c>
      <c r="BU61" s="1" t="s">
        <v>66</v>
      </c>
      <c r="BV61" s="1" t="s">
        <v>66</v>
      </c>
      <c r="BW61" s="28" t="s">
        <v>66</v>
      </c>
      <c r="BX61" s="1" t="s">
        <v>66</v>
      </c>
      <c r="BY61" s="1" t="s">
        <v>66</v>
      </c>
      <c r="BZ61" s="28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8" t="s">
        <v>66</v>
      </c>
      <c r="CH61" s="1" t="s">
        <v>66</v>
      </c>
      <c r="CI61" s="1" t="s">
        <v>66</v>
      </c>
      <c r="CJ61" s="28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1" t="s">
        <v>66</v>
      </c>
      <c r="CR61" s="1" t="s">
        <v>66</v>
      </c>
      <c r="CS61" s="1" t="s">
        <v>66</v>
      </c>
      <c r="CT61" s="1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1" t="s">
        <v>66</v>
      </c>
    </row>
    <row r="62" spans="1:106" ht="47.25" hidden="1" x14ac:dyDescent="0.25">
      <c r="A62" s="1" t="s">
        <v>151</v>
      </c>
      <c r="B62" s="23" t="s">
        <v>152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1" t="s">
        <v>66</v>
      </c>
      <c r="BI62" s="1" t="s">
        <v>66</v>
      </c>
      <c r="BJ62" s="1" t="s">
        <v>66</v>
      </c>
      <c r="BK62" s="1" t="s">
        <v>66</v>
      </c>
      <c r="BL62" s="1" t="s">
        <v>66</v>
      </c>
      <c r="BM62" s="28" t="s">
        <v>66</v>
      </c>
      <c r="BN62" s="1" t="s">
        <v>66</v>
      </c>
      <c r="BO62" s="1" t="s">
        <v>66</v>
      </c>
      <c r="BP62" s="28" t="s">
        <v>66</v>
      </c>
      <c r="BQ62" s="1" t="s">
        <v>66</v>
      </c>
      <c r="BR62" s="1" t="s">
        <v>66</v>
      </c>
      <c r="BS62" s="1" t="s">
        <v>66</v>
      </c>
      <c r="BT62" s="1" t="s">
        <v>66</v>
      </c>
      <c r="BU62" s="1" t="s">
        <v>66</v>
      </c>
      <c r="BV62" s="1" t="s">
        <v>66</v>
      </c>
      <c r="BW62" s="28" t="s">
        <v>66</v>
      </c>
      <c r="BX62" s="1" t="s">
        <v>66</v>
      </c>
      <c r="BY62" s="1" t="s">
        <v>66</v>
      </c>
      <c r="BZ62" s="28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8" t="s">
        <v>66</v>
      </c>
      <c r="CH62" s="1" t="s">
        <v>66</v>
      </c>
      <c r="CI62" s="1" t="s">
        <v>66</v>
      </c>
      <c r="CJ62" s="28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1" t="s">
        <v>66</v>
      </c>
      <c r="CR62" s="1" t="s">
        <v>66</v>
      </c>
      <c r="CS62" s="1" t="s">
        <v>66</v>
      </c>
      <c r="CT62" s="1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1" t="s">
        <v>66</v>
      </c>
    </row>
    <row r="63" spans="1:106" ht="31.5" hidden="1" x14ac:dyDescent="0.25">
      <c r="A63" s="1" t="s">
        <v>153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1" t="s">
        <v>66</v>
      </c>
      <c r="BI63" s="1" t="s">
        <v>66</v>
      </c>
      <c r="BJ63" s="1" t="s">
        <v>66</v>
      </c>
      <c r="BK63" s="1" t="s">
        <v>66</v>
      </c>
      <c r="BL63" s="1" t="s">
        <v>66</v>
      </c>
      <c r="BM63" s="28" t="s">
        <v>66</v>
      </c>
      <c r="BN63" s="1" t="s">
        <v>66</v>
      </c>
      <c r="BO63" s="1" t="s">
        <v>66</v>
      </c>
      <c r="BP63" s="28" t="s">
        <v>66</v>
      </c>
      <c r="BQ63" s="1" t="s">
        <v>66</v>
      </c>
      <c r="BR63" s="1" t="s">
        <v>66</v>
      </c>
      <c r="BS63" s="1" t="s">
        <v>66</v>
      </c>
      <c r="BT63" s="1" t="s">
        <v>66</v>
      </c>
      <c r="BU63" s="1" t="s">
        <v>66</v>
      </c>
      <c r="BV63" s="1" t="s">
        <v>66</v>
      </c>
      <c r="BW63" s="28" t="s">
        <v>66</v>
      </c>
      <c r="BX63" s="1" t="s">
        <v>66</v>
      </c>
      <c r="BY63" s="1" t="s">
        <v>66</v>
      </c>
      <c r="BZ63" s="28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8" t="s">
        <v>66</v>
      </c>
      <c r="CH63" s="1" t="s">
        <v>66</v>
      </c>
      <c r="CI63" s="1" t="s">
        <v>66</v>
      </c>
      <c r="CJ63" s="28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1" t="s">
        <v>66</v>
      </c>
      <c r="CR63" s="1" t="s">
        <v>66</v>
      </c>
      <c r="CS63" s="1" t="s">
        <v>66</v>
      </c>
      <c r="CT63" s="1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1" t="s">
        <v>66</v>
      </c>
    </row>
    <row r="64" spans="1:106" ht="31.5" hidden="1" x14ac:dyDescent="0.25">
      <c r="A64" s="1" t="s">
        <v>154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1" t="s">
        <v>66</v>
      </c>
      <c r="BI64" s="1" t="s">
        <v>66</v>
      </c>
      <c r="BJ64" s="1" t="s">
        <v>66</v>
      </c>
      <c r="BK64" s="1" t="s">
        <v>66</v>
      </c>
      <c r="BL64" s="1" t="s">
        <v>66</v>
      </c>
      <c r="BM64" s="28" t="s">
        <v>66</v>
      </c>
      <c r="BN64" s="1" t="s">
        <v>66</v>
      </c>
      <c r="BO64" s="1" t="s">
        <v>66</v>
      </c>
      <c r="BP64" s="28" t="s">
        <v>66</v>
      </c>
      <c r="BQ64" s="1" t="s">
        <v>66</v>
      </c>
      <c r="BR64" s="1" t="s">
        <v>66</v>
      </c>
      <c r="BS64" s="1" t="s">
        <v>66</v>
      </c>
      <c r="BT64" s="1" t="s">
        <v>66</v>
      </c>
      <c r="BU64" s="1" t="s">
        <v>66</v>
      </c>
      <c r="BV64" s="1" t="s">
        <v>66</v>
      </c>
      <c r="BW64" s="28" t="s">
        <v>66</v>
      </c>
      <c r="BX64" s="1" t="s">
        <v>66</v>
      </c>
      <c r="BY64" s="1" t="s">
        <v>66</v>
      </c>
      <c r="BZ64" s="28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8" t="s">
        <v>66</v>
      </c>
      <c r="CH64" s="1" t="s">
        <v>66</v>
      </c>
      <c r="CI64" s="1" t="s">
        <v>66</v>
      </c>
      <c r="CJ64" s="28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1" t="s">
        <v>66</v>
      </c>
      <c r="CR64" s="1" t="s">
        <v>66</v>
      </c>
      <c r="CS64" s="1" t="s">
        <v>66</v>
      </c>
      <c r="CT64" s="1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1" t="s">
        <v>66</v>
      </c>
    </row>
    <row r="65" spans="1:106" ht="31.5" hidden="1" x14ac:dyDescent="0.25">
      <c r="A65" s="1" t="s">
        <v>155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1" t="s">
        <v>66</v>
      </c>
      <c r="BI65" s="1" t="s">
        <v>66</v>
      </c>
      <c r="BJ65" s="1" t="s">
        <v>66</v>
      </c>
      <c r="BK65" s="1" t="s">
        <v>66</v>
      </c>
      <c r="BL65" s="1" t="s">
        <v>66</v>
      </c>
      <c r="BM65" s="28" t="s">
        <v>66</v>
      </c>
      <c r="BN65" s="1" t="s">
        <v>66</v>
      </c>
      <c r="BO65" s="1" t="s">
        <v>66</v>
      </c>
      <c r="BP65" s="28" t="s">
        <v>66</v>
      </c>
      <c r="BQ65" s="1" t="s">
        <v>66</v>
      </c>
      <c r="BR65" s="1" t="s">
        <v>66</v>
      </c>
      <c r="BS65" s="1" t="s">
        <v>66</v>
      </c>
      <c r="BT65" s="1" t="s">
        <v>66</v>
      </c>
      <c r="BU65" s="1" t="s">
        <v>66</v>
      </c>
      <c r="BV65" s="1" t="s">
        <v>66</v>
      </c>
      <c r="BW65" s="28" t="s">
        <v>66</v>
      </c>
      <c r="BX65" s="1" t="s">
        <v>66</v>
      </c>
      <c r="BY65" s="1" t="s">
        <v>66</v>
      </c>
      <c r="BZ65" s="28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8" t="s">
        <v>66</v>
      </c>
      <c r="CH65" s="1" t="s">
        <v>66</v>
      </c>
      <c r="CI65" s="1" t="s">
        <v>66</v>
      </c>
      <c r="CJ65" s="28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1" t="s">
        <v>66</v>
      </c>
      <c r="CR65" s="1" t="s">
        <v>66</v>
      </c>
      <c r="CS65" s="1" t="s">
        <v>66</v>
      </c>
      <c r="CT65" s="1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1" t="s">
        <v>66</v>
      </c>
    </row>
    <row r="66" spans="1:106" ht="47.25" hidden="1" x14ac:dyDescent="0.25">
      <c r="A66" s="1" t="s">
        <v>158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1" t="s">
        <v>66</v>
      </c>
      <c r="BI66" s="1" t="s">
        <v>66</v>
      </c>
      <c r="BJ66" s="1" t="s">
        <v>66</v>
      </c>
      <c r="BK66" s="1" t="s">
        <v>66</v>
      </c>
      <c r="BL66" s="1" t="s">
        <v>66</v>
      </c>
      <c r="BM66" s="28" t="s">
        <v>66</v>
      </c>
      <c r="BN66" s="1" t="s">
        <v>66</v>
      </c>
      <c r="BO66" s="1" t="s">
        <v>66</v>
      </c>
      <c r="BP66" s="28" t="s">
        <v>66</v>
      </c>
      <c r="BQ66" s="1" t="s">
        <v>66</v>
      </c>
      <c r="BR66" s="1" t="s">
        <v>66</v>
      </c>
      <c r="BS66" s="1" t="s">
        <v>66</v>
      </c>
      <c r="BT66" s="1" t="s">
        <v>66</v>
      </c>
      <c r="BU66" s="1" t="s">
        <v>66</v>
      </c>
      <c r="BV66" s="1" t="s">
        <v>66</v>
      </c>
      <c r="BW66" s="28" t="s">
        <v>66</v>
      </c>
      <c r="BX66" s="1" t="s">
        <v>66</v>
      </c>
      <c r="BY66" s="1" t="s">
        <v>66</v>
      </c>
      <c r="BZ66" s="28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8" t="s">
        <v>66</v>
      </c>
      <c r="CH66" s="1" t="s">
        <v>66</v>
      </c>
      <c r="CI66" s="1" t="s">
        <v>66</v>
      </c>
      <c r="CJ66" s="28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1" t="s">
        <v>66</v>
      </c>
      <c r="CR66" s="1" t="s">
        <v>66</v>
      </c>
      <c r="CS66" s="1" t="s">
        <v>66</v>
      </c>
      <c r="CT66" s="1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1" t="s">
        <v>66</v>
      </c>
    </row>
    <row r="67" spans="1:106" ht="47.25" hidden="1" x14ac:dyDescent="0.25">
      <c r="A67" s="1" t="s">
        <v>156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1" t="s">
        <v>66</v>
      </c>
      <c r="BI67" s="1" t="s">
        <v>66</v>
      </c>
      <c r="BJ67" s="1" t="s">
        <v>66</v>
      </c>
      <c r="BK67" s="1" t="s">
        <v>66</v>
      </c>
      <c r="BL67" s="1" t="s">
        <v>66</v>
      </c>
      <c r="BM67" s="28" t="s">
        <v>66</v>
      </c>
      <c r="BN67" s="1" t="s">
        <v>66</v>
      </c>
      <c r="BO67" s="1" t="s">
        <v>66</v>
      </c>
      <c r="BP67" s="28" t="s">
        <v>66</v>
      </c>
      <c r="BQ67" s="1" t="s">
        <v>66</v>
      </c>
      <c r="BR67" s="1" t="s">
        <v>66</v>
      </c>
      <c r="BS67" s="1" t="s">
        <v>66</v>
      </c>
      <c r="BT67" s="1" t="s">
        <v>66</v>
      </c>
      <c r="BU67" s="1" t="s">
        <v>66</v>
      </c>
      <c r="BV67" s="1" t="s">
        <v>66</v>
      </c>
      <c r="BW67" s="28" t="s">
        <v>66</v>
      </c>
      <c r="BX67" s="1" t="s">
        <v>66</v>
      </c>
      <c r="BY67" s="1" t="s">
        <v>66</v>
      </c>
      <c r="BZ67" s="28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8" t="s">
        <v>66</v>
      </c>
      <c r="CH67" s="1" t="s">
        <v>66</v>
      </c>
      <c r="CI67" s="1" t="s">
        <v>66</v>
      </c>
      <c r="CJ67" s="28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1" t="s">
        <v>66</v>
      </c>
      <c r="CR67" s="1" t="s">
        <v>66</v>
      </c>
      <c r="CS67" s="1" t="s">
        <v>66</v>
      </c>
      <c r="CT67" s="1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1" t="s">
        <v>66</v>
      </c>
    </row>
    <row r="68" spans="1:106" ht="47.25" hidden="1" x14ac:dyDescent="0.25">
      <c r="A68" s="1" t="s">
        <v>157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1" t="s">
        <v>66</v>
      </c>
      <c r="BI68" s="1" t="s">
        <v>66</v>
      </c>
      <c r="BJ68" s="1" t="s">
        <v>66</v>
      </c>
      <c r="BK68" s="1" t="s">
        <v>66</v>
      </c>
      <c r="BL68" s="1" t="s">
        <v>66</v>
      </c>
      <c r="BM68" s="28" t="s">
        <v>66</v>
      </c>
      <c r="BN68" s="1" t="s">
        <v>66</v>
      </c>
      <c r="BO68" s="1" t="s">
        <v>66</v>
      </c>
      <c r="BP68" s="28" t="s">
        <v>66</v>
      </c>
      <c r="BQ68" s="1" t="s">
        <v>66</v>
      </c>
      <c r="BR68" s="1" t="s">
        <v>66</v>
      </c>
      <c r="BS68" s="1" t="s">
        <v>66</v>
      </c>
      <c r="BT68" s="1" t="s">
        <v>66</v>
      </c>
      <c r="BU68" s="1" t="s">
        <v>66</v>
      </c>
      <c r="BV68" s="1" t="s">
        <v>66</v>
      </c>
      <c r="BW68" s="28" t="s">
        <v>66</v>
      </c>
      <c r="BX68" s="1" t="s">
        <v>66</v>
      </c>
      <c r="BY68" s="1" t="s">
        <v>66</v>
      </c>
      <c r="BZ68" s="28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8" t="s">
        <v>66</v>
      </c>
      <c r="CH68" s="1" t="s">
        <v>66</v>
      </c>
      <c r="CI68" s="1" t="s">
        <v>66</v>
      </c>
      <c r="CJ68" s="28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1" t="s">
        <v>66</v>
      </c>
      <c r="CR68" s="1" t="s">
        <v>66</v>
      </c>
      <c r="CS68" s="1" t="s">
        <v>66</v>
      </c>
      <c r="CT68" s="1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1" t="s">
        <v>66</v>
      </c>
    </row>
    <row r="69" spans="1:106" ht="31.5" hidden="1" x14ac:dyDescent="0.25">
      <c r="A69" s="1" t="s">
        <v>159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1" t="s">
        <v>66</v>
      </c>
      <c r="BI69" s="1" t="s">
        <v>66</v>
      </c>
      <c r="BJ69" s="1" t="s">
        <v>66</v>
      </c>
      <c r="BK69" s="1" t="s">
        <v>66</v>
      </c>
      <c r="BL69" s="1" t="s">
        <v>66</v>
      </c>
      <c r="BM69" s="28" t="s">
        <v>66</v>
      </c>
      <c r="BN69" s="1" t="s">
        <v>66</v>
      </c>
      <c r="BO69" s="1" t="s">
        <v>66</v>
      </c>
      <c r="BP69" s="28" t="s">
        <v>66</v>
      </c>
      <c r="BQ69" s="1" t="s">
        <v>66</v>
      </c>
      <c r="BR69" s="1" t="s">
        <v>66</v>
      </c>
      <c r="BS69" s="1" t="s">
        <v>66</v>
      </c>
      <c r="BT69" s="1" t="s">
        <v>66</v>
      </c>
      <c r="BU69" s="1" t="s">
        <v>66</v>
      </c>
      <c r="BV69" s="1" t="s">
        <v>66</v>
      </c>
      <c r="BW69" s="28" t="s">
        <v>66</v>
      </c>
      <c r="BX69" s="1" t="s">
        <v>66</v>
      </c>
      <c r="BY69" s="1" t="s">
        <v>66</v>
      </c>
      <c r="BZ69" s="28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8" t="s">
        <v>66</v>
      </c>
      <c r="CH69" s="1" t="s">
        <v>66</v>
      </c>
      <c r="CI69" s="1" t="s">
        <v>66</v>
      </c>
      <c r="CJ69" s="28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1" t="s">
        <v>66</v>
      </c>
      <c r="CR69" s="1" t="s">
        <v>66</v>
      </c>
      <c r="CS69" s="1" t="s">
        <v>66</v>
      </c>
      <c r="CT69" s="1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1" t="s">
        <v>66</v>
      </c>
    </row>
    <row r="70" spans="1:106" ht="31.5" hidden="1" x14ac:dyDescent="0.25">
      <c r="A70" s="1" t="s">
        <v>160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</row>
    <row r="71" spans="1:106" ht="44.25" customHeight="1" x14ac:dyDescent="0.25">
      <c r="A71" s="30" t="s">
        <v>160</v>
      </c>
      <c r="B71" s="29" t="s">
        <v>237</v>
      </c>
      <c r="C71" s="1" t="s">
        <v>269</v>
      </c>
      <c r="D71" s="1" t="s">
        <v>120</v>
      </c>
      <c r="E71" s="1">
        <v>2026</v>
      </c>
      <c r="F71" s="1">
        <v>2026</v>
      </c>
      <c r="G71" s="1" t="s">
        <v>66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O71+Y71+CQ71</f>
        <v>0.5</v>
      </c>
      <c r="U71" s="1" t="s">
        <v>66</v>
      </c>
      <c r="V71" s="32">
        <f>W71</f>
        <v>0.5</v>
      </c>
      <c r="W71" s="32">
        <f>T71-O71</f>
        <v>0.5</v>
      </c>
      <c r="X71" s="1" t="s">
        <v>66</v>
      </c>
      <c r="Y71" s="1">
        <f>AB71</f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66</v>
      </c>
      <c r="AE71" s="1" t="s">
        <v>66</v>
      </c>
      <c r="AF71" s="1" t="s">
        <v>66</v>
      </c>
      <c r="AG71" s="1" t="s">
        <v>66</v>
      </c>
      <c r="AH71" s="1" t="s">
        <v>66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1" t="s">
        <v>66</v>
      </c>
      <c r="AO71" s="1" t="s">
        <v>66</v>
      </c>
      <c r="AP71" s="1" t="s">
        <v>66</v>
      </c>
      <c r="AQ71" s="1" t="s">
        <v>66</v>
      </c>
      <c r="AR71" s="1" t="s">
        <v>66</v>
      </c>
      <c r="AS71" s="33">
        <f>AV71</f>
        <v>0.5</v>
      </c>
      <c r="AT71" s="1" t="s">
        <v>66</v>
      </c>
      <c r="AU71" s="1" t="s">
        <v>66</v>
      </c>
      <c r="AV71" s="33">
        <v>0.5</v>
      </c>
      <c r="AW71" s="1" t="s">
        <v>66</v>
      </c>
      <c r="AX71" s="1" t="s">
        <v>66</v>
      </c>
      <c r="AY71" s="1" t="s">
        <v>66</v>
      </c>
      <c r="AZ71" s="1" t="s">
        <v>66</v>
      </c>
      <c r="BA71" s="1" t="s">
        <v>66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32">
        <f>CT71</f>
        <v>0.5</v>
      </c>
      <c r="CR71" s="1">
        <v>0</v>
      </c>
      <c r="CS71" s="1">
        <v>0</v>
      </c>
      <c r="CT71" s="32">
        <f>AV71</f>
        <v>0.5</v>
      </c>
      <c r="CU71" s="1" t="s">
        <v>66</v>
      </c>
      <c r="CV71" s="1" t="s">
        <v>66</v>
      </c>
      <c r="CW71" s="1" t="s">
        <v>66</v>
      </c>
      <c r="CX71" s="1" t="s">
        <v>66</v>
      </c>
      <c r="CY71" s="1" t="s">
        <v>66</v>
      </c>
      <c r="CZ71" s="1" t="s">
        <v>66</v>
      </c>
      <c r="DA71" s="1" t="s">
        <v>66</v>
      </c>
      <c r="DB71" s="46"/>
    </row>
    <row r="72" spans="1:106" ht="44.25" customHeight="1" x14ac:dyDescent="0.25">
      <c r="A72" s="30" t="s">
        <v>160</v>
      </c>
      <c r="B72" s="29" t="s">
        <v>238</v>
      </c>
      <c r="C72" s="1" t="s">
        <v>270</v>
      </c>
      <c r="D72" s="1" t="s">
        <v>120</v>
      </c>
      <c r="E72" s="1">
        <v>2027</v>
      </c>
      <c r="F72" s="1">
        <v>2027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>
        <v>0</v>
      </c>
      <c r="P72" s="1" t="s">
        <v>66</v>
      </c>
      <c r="Q72" s="1" t="s">
        <v>66</v>
      </c>
      <c r="R72" s="1" t="s">
        <v>66</v>
      </c>
      <c r="S72" s="1" t="s">
        <v>66</v>
      </c>
      <c r="T72" s="32">
        <f>O72+Y72+CQ72</f>
        <v>0.5</v>
      </c>
      <c r="U72" s="1" t="s">
        <v>66</v>
      </c>
      <c r="V72" s="32">
        <f>W72</f>
        <v>0.5</v>
      </c>
      <c r="W72" s="32">
        <f>T72-O72</f>
        <v>0.5</v>
      </c>
      <c r="X72" s="1" t="s">
        <v>66</v>
      </c>
      <c r="Y72" s="1">
        <f>AB72</f>
        <v>0</v>
      </c>
      <c r="Z72" s="1">
        <v>0</v>
      </c>
      <c r="AA72" s="1">
        <v>0</v>
      </c>
      <c r="AB72" s="1">
        <v>0</v>
      </c>
      <c r="AC72" s="1">
        <v>0</v>
      </c>
      <c r="AD72" s="1" t="s">
        <v>66</v>
      </c>
      <c r="AE72" s="1" t="s">
        <v>66</v>
      </c>
      <c r="AF72" s="1" t="s">
        <v>66</v>
      </c>
      <c r="AG72" s="1" t="s">
        <v>66</v>
      </c>
      <c r="AH72" s="1" t="s">
        <v>66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">
        <v>66</v>
      </c>
      <c r="AO72" s="1" t="s">
        <v>66</v>
      </c>
      <c r="AP72" s="1" t="s">
        <v>66</v>
      </c>
      <c r="AQ72" s="1" t="s">
        <v>66</v>
      </c>
      <c r="AR72" s="1" t="s">
        <v>66</v>
      </c>
      <c r="AS72" s="33">
        <f>AV72</f>
        <v>0</v>
      </c>
      <c r="AT72" s="1" t="s">
        <v>66</v>
      </c>
      <c r="AU72" s="1" t="s">
        <v>66</v>
      </c>
      <c r="AV72" s="33">
        <v>0</v>
      </c>
      <c r="AW72" s="1" t="s">
        <v>66</v>
      </c>
      <c r="AX72" s="1" t="s">
        <v>66</v>
      </c>
      <c r="AY72" s="1" t="s">
        <v>66</v>
      </c>
      <c r="AZ72" s="1" t="s">
        <v>66</v>
      </c>
      <c r="BA72" s="1" t="s">
        <v>66</v>
      </c>
      <c r="BB72" s="1" t="s">
        <v>66</v>
      </c>
      <c r="BC72" s="33">
        <f>BF72</f>
        <v>0.5</v>
      </c>
      <c r="BD72" s="1" t="s">
        <v>66</v>
      </c>
      <c r="BE72" s="1" t="s">
        <v>66</v>
      </c>
      <c r="BF72" s="33">
        <v>0.5</v>
      </c>
      <c r="BG72" s="1" t="s">
        <v>66</v>
      </c>
      <c r="BH72" s="1" t="s">
        <v>66</v>
      </c>
      <c r="BI72" s="1" t="s">
        <v>66</v>
      </c>
      <c r="BJ72" s="1" t="s">
        <v>66</v>
      </c>
      <c r="BK72" s="1" t="s">
        <v>66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32">
        <f>CT72</f>
        <v>0.5</v>
      </c>
      <c r="CR72" s="1">
        <v>0</v>
      </c>
      <c r="CS72" s="1">
        <v>0</v>
      </c>
      <c r="CT72" s="32">
        <f>BF72</f>
        <v>0.5</v>
      </c>
      <c r="CU72" s="1" t="s">
        <v>66</v>
      </c>
      <c r="CV72" s="1" t="s">
        <v>66</v>
      </c>
      <c r="CW72" s="1" t="s">
        <v>66</v>
      </c>
      <c r="CX72" s="1" t="s">
        <v>66</v>
      </c>
      <c r="CY72" s="1" t="s">
        <v>66</v>
      </c>
      <c r="CZ72" s="1" t="s">
        <v>66</v>
      </c>
      <c r="DA72" s="1" t="s">
        <v>66</v>
      </c>
      <c r="DB72" s="46"/>
    </row>
    <row r="73" spans="1:106" x14ac:dyDescent="0.25">
      <c r="A73" s="1" t="s">
        <v>161</v>
      </c>
      <c r="B73" s="23" t="s">
        <v>119</v>
      </c>
      <c r="C73" s="1" t="s">
        <v>65</v>
      </c>
      <c r="D73" s="1" t="s">
        <v>66</v>
      </c>
      <c r="E73" s="1" t="s">
        <v>66</v>
      </c>
      <c r="F73" s="1" t="s">
        <v>66</v>
      </c>
      <c r="G73" s="1" t="s">
        <v>66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 t="s">
        <v>66</v>
      </c>
      <c r="P73" s="1" t="s">
        <v>66</v>
      </c>
      <c r="Q73" s="1" t="s">
        <v>66</v>
      </c>
      <c r="R73" s="1" t="s">
        <v>66</v>
      </c>
      <c r="S73" s="1" t="s">
        <v>66</v>
      </c>
      <c r="T73" s="1" t="s">
        <v>66</v>
      </c>
      <c r="U73" s="1" t="s">
        <v>66</v>
      </c>
      <c r="V73" s="1" t="s">
        <v>66</v>
      </c>
      <c r="W73" s="1" t="s">
        <v>66</v>
      </c>
      <c r="X73" s="1" t="s">
        <v>66</v>
      </c>
      <c r="Y73" s="28" t="s">
        <v>66</v>
      </c>
      <c r="Z73" s="1" t="s">
        <v>66</v>
      </c>
      <c r="AA73" s="1" t="s">
        <v>66</v>
      </c>
      <c r="AB73" s="28" t="s">
        <v>66</v>
      </c>
      <c r="AC73" s="1" t="s">
        <v>66</v>
      </c>
      <c r="AD73" s="1" t="s">
        <v>66</v>
      </c>
      <c r="AE73" s="1" t="s">
        <v>66</v>
      </c>
      <c r="AF73" s="1" t="s">
        <v>66</v>
      </c>
      <c r="AG73" s="1" t="s">
        <v>66</v>
      </c>
      <c r="AH73" s="1" t="s">
        <v>66</v>
      </c>
      <c r="AI73" s="28" t="s">
        <v>66</v>
      </c>
      <c r="AJ73" s="1" t="s">
        <v>66</v>
      </c>
      <c r="AK73" s="1" t="s">
        <v>66</v>
      </c>
      <c r="AL73" s="28" t="s">
        <v>66</v>
      </c>
      <c r="AM73" s="1" t="s">
        <v>66</v>
      </c>
      <c r="AN73" s="1" t="s">
        <v>66</v>
      </c>
      <c r="AO73" s="1" t="s">
        <v>66</v>
      </c>
      <c r="AP73" s="1" t="s">
        <v>66</v>
      </c>
      <c r="AQ73" s="1" t="s">
        <v>66</v>
      </c>
      <c r="AR73" s="1" t="s">
        <v>66</v>
      </c>
      <c r="AS73" s="1" t="s">
        <v>66</v>
      </c>
      <c r="AT73" s="1" t="s">
        <v>66</v>
      </c>
      <c r="AU73" s="1" t="s">
        <v>66</v>
      </c>
      <c r="AV73" s="1" t="s">
        <v>66</v>
      </c>
      <c r="AW73" s="1" t="s">
        <v>66</v>
      </c>
      <c r="AX73" s="1" t="s">
        <v>66</v>
      </c>
      <c r="AY73" s="1" t="s">
        <v>66</v>
      </c>
      <c r="AZ73" s="1" t="s">
        <v>66</v>
      </c>
      <c r="BA73" s="1" t="s">
        <v>66</v>
      </c>
      <c r="BB73" s="1" t="s">
        <v>66</v>
      </c>
      <c r="BC73" s="1" t="s">
        <v>66</v>
      </c>
      <c r="BD73" s="1" t="s">
        <v>66</v>
      </c>
      <c r="BE73" s="1" t="s">
        <v>66</v>
      </c>
      <c r="BF73" s="1" t="s">
        <v>66</v>
      </c>
      <c r="BG73" s="1" t="s">
        <v>66</v>
      </c>
      <c r="BH73" s="1" t="s">
        <v>66</v>
      </c>
      <c r="BI73" s="1" t="s">
        <v>66</v>
      </c>
      <c r="BJ73" s="1" t="s">
        <v>66</v>
      </c>
      <c r="BK73" s="1" t="s">
        <v>66</v>
      </c>
      <c r="BL73" s="1" t="s">
        <v>66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1" t="s">
        <v>66</v>
      </c>
    </row>
    <row r="74" spans="1:106" ht="66.75" customHeight="1" x14ac:dyDescent="0.25">
      <c r="A74" s="30" t="s">
        <v>161</v>
      </c>
      <c r="B74" s="29" t="s">
        <v>239</v>
      </c>
      <c r="C74" s="1" t="s">
        <v>166</v>
      </c>
      <c r="D74" s="1" t="s">
        <v>120</v>
      </c>
      <c r="E74" s="1">
        <v>2023</v>
      </c>
      <c r="F74" s="1">
        <v>2028</v>
      </c>
      <c r="G74" s="1" t="s">
        <v>66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7.2999999999999995E-2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 t="shared" ref="T74:T100" si="0">O74+Y74+CQ74</f>
        <v>23.579000000000001</v>
      </c>
      <c r="U74" s="1" t="s">
        <v>66</v>
      </c>
      <c r="V74" s="32">
        <f>W74</f>
        <v>23.506</v>
      </c>
      <c r="W74" s="32">
        <f t="shared" ref="W74:W96" si="1">T74-O74</f>
        <v>23.506</v>
      </c>
      <c r="X74" s="1" t="s">
        <v>66</v>
      </c>
      <c r="Y74" s="33">
        <f t="shared" ref="Y74:Y91" si="2">AB74</f>
        <v>2.9860000000000002</v>
      </c>
      <c r="Z74" s="1">
        <v>0</v>
      </c>
      <c r="AA74" s="1">
        <v>0</v>
      </c>
      <c r="AB74" s="1">
        <v>2.9860000000000002</v>
      </c>
      <c r="AC74" s="1">
        <v>0</v>
      </c>
      <c r="AD74" s="1" t="s">
        <v>66</v>
      </c>
      <c r="AE74" s="1" t="s">
        <v>66</v>
      </c>
      <c r="AF74" s="1" t="s">
        <v>66</v>
      </c>
      <c r="AG74" s="1" t="s">
        <v>66</v>
      </c>
      <c r="AH74" s="1" t="s">
        <v>66</v>
      </c>
      <c r="AI74" s="41">
        <f>AL74</f>
        <v>6.24</v>
      </c>
      <c r="AJ74" s="1">
        <v>0</v>
      </c>
      <c r="AK74" s="1">
        <v>0</v>
      </c>
      <c r="AL74" s="41">
        <v>6.24</v>
      </c>
      <c r="AM74" s="1">
        <v>0</v>
      </c>
      <c r="AN74" s="1" t="s">
        <v>66</v>
      </c>
      <c r="AO74" s="1" t="s">
        <v>66</v>
      </c>
      <c r="AP74" s="1" t="s">
        <v>66</v>
      </c>
      <c r="AQ74" s="1" t="s">
        <v>66</v>
      </c>
      <c r="AR74" s="1" t="s">
        <v>66</v>
      </c>
      <c r="AS74" s="41">
        <f>AV74</f>
        <v>5.64</v>
      </c>
      <c r="AT74" s="1">
        <v>0</v>
      </c>
      <c r="AU74" s="1">
        <v>0</v>
      </c>
      <c r="AV74" s="41">
        <v>5.64</v>
      </c>
      <c r="AW74" s="1">
        <v>0</v>
      </c>
      <c r="AX74" s="1" t="s">
        <v>66</v>
      </c>
      <c r="AY74" s="1" t="s">
        <v>66</v>
      </c>
      <c r="AZ74" s="1" t="s">
        <v>66</v>
      </c>
      <c r="BA74" s="1" t="s">
        <v>66</v>
      </c>
      <c r="BB74" s="1" t="s">
        <v>66</v>
      </c>
      <c r="BC74" s="41">
        <f>BF74</f>
        <v>5.04</v>
      </c>
      <c r="BD74" s="1">
        <v>0</v>
      </c>
      <c r="BE74" s="1">
        <v>0</v>
      </c>
      <c r="BF74" s="41">
        <v>5.04</v>
      </c>
      <c r="BG74" s="1">
        <v>0</v>
      </c>
      <c r="BH74" s="1" t="s">
        <v>66</v>
      </c>
      <c r="BI74" s="1" t="s">
        <v>66</v>
      </c>
      <c r="BJ74" s="1" t="s">
        <v>66</v>
      </c>
      <c r="BK74" s="1" t="s">
        <v>66</v>
      </c>
      <c r="BL74" s="1" t="s">
        <v>66</v>
      </c>
      <c r="BM74" s="33">
        <f t="shared" ref="BM74:BM100" si="3">BP74</f>
        <v>3.6</v>
      </c>
      <c r="BN74" s="1" t="s">
        <v>66</v>
      </c>
      <c r="BO74" s="1" t="s">
        <v>66</v>
      </c>
      <c r="BP74" s="33">
        <v>3.6</v>
      </c>
      <c r="BQ74" s="1" t="s">
        <v>66</v>
      </c>
      <c r="BR74" s="1" t="s">
        <v>66</v>
      </c>
      <c r="BS74" s="1" t="s">
        <v>66</v>
      </c>
      <c r="BT74" s="1" t="s">
        <v>66</v>
      </c>
      <c r="BU74" s="1" t="s">
        <v>66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32">
        <f>AI74+AS74+BC74+BM74</f>
        <v>20.52</v>
      </c>
      <c r="CR74" s="1">
        <v>0</v>
      </c>
      <c r="CS74" s="1">
        <v>0</v>
      </c>
      <c r="CT74" s="32">
        <f>AL74+AV74+BF74+BP74</f>
        <v>20.52</v>
      </c>
      <c r="CU74" s="1" t="s">
        <v>66</v>
      </c>
      <c r="CV74" s="1" t="s">
        <v>66</v>
      </c>
      <c r="CW74" s="1" t="s">
        <v>66</v>
      </c>
      <c r="CX74" s="1" t="s">
        <v>66</v>
      </c>
      <c r="CY74" s="1" t="s">
        <v>66</v>
      </c>
      <c r="CZ74" s="1" t="s">
        <v>66</v>
      </c>
      <c r="DA74" s="1" t="s">
        <v>66</v>
      </c>
    </row>
    <row r="75" spans="1:106" ht="84" customHeight="1" x14ac:dyDescent="0.25">
      <c r="A75" s="30" t="s">
        <v>161</v>
      </c>
      <c r="B75" s="29" t="s">
        <v>191</v>
      </c>
      <c r="C75" s="1" t="s">
        <v>167</v>
      </c>
      <c r="D75" s="1" t="s">
        <v>120</v>
      </c>
      <c r="E75" s="1">
        <v>2024</v>
      </c>
      <c r="F75" s="1">
        <v>2028</v>
      </c>
      <c r="G75" s="1" t="s">
        <v>66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si="0"/>
        <v>11.344999999999999</v>
      </c>
      <c r="U75" s="1" t="s">
        <v>66</v>
      </c>
      <c r="V75" s="32">
        <f t="shared" ref="V75:V100" si="4">W75</f>
        <v>11.344999999999999</v>
      </c>
      <c r="W75" s="32">
        <f t="shared" si="1"/>
        <v>11.344999999999999</v>
      </c>
      <c r="X75" s="1" t="s">
        <v>66</v>
      </c>
      <c r="Y75" s="33">
        <f t="shared" si="2"/>
        <v>2.585</v>
      </c>
      <c r="Z75" s="1">
        <v>0</v>
      </c>
      <c r="AA75" s="1">
        <v>0</v>
      </c>
      <c r="AB75" s="33">
        <v>2.585</v>
      </c>
      <c r="AC75" s="1">
        <v>0</v>
      </c>
      <c r="AD75" s="1" t="s">
        <v>66</v>
      </c>
      <c r="AE75" s="1" t="s">
        <v>66</v>
      </c>
      <c r="AF75" s="1" t="s">
        <v>66</v>
      </c>
      <c r="AG75" s="1" t="s">
        <v>66</v>
      </c>
      <c r="AH75" s="1" t="s">
        <v>66</v>
      </c>
      <c r="AI75" s="41">
        <v>2.04</v>
      </c>
      <c r="AJ75" s="1">
        <v>0</v>
      </c>
      <c r="AK75" s="1">
        <v>0</v>
      </c>
      <c r="AL75" s="41">
        <v>2.04</v>
      </c>
      <c r="AM75" s="1">
        <v>0</v>
      </c>
      <c r="AN75" s="1" t="s">
        <v>66</v>
      </c>
      <c r="AO75" s="1" t="s">
        <v>66</v>
      </c>
      <c r="AP75" s="1" t="s">
        <v>66</v>
      </c>
      <c r="AQ75" s="1" t="s">
        <v>66</v>
      </c>
      <c r="AR75" s="1" t="s">
        <v>66</v>
      </c>
      <c r="AS75" s="41">
        <f>AV75</f>
        <v>2.16</v>
      </c>
      <c r="AT75" s="1">
        <v>0</v>
      </c>
      <c r="AU75" s="1">
        <v>0</v>
      </c>
      <c r="AV75" s="41">
        <v>2.16</v>
      </c>
      <c r="AW75" s="1">
        <v>0</v>
      </c>
      <c r="AX75" s="1" t="s">
        <v>66</v>
      </c>
      <c r="AY75" s="1" t="s">
        <v>66</v>
      </c>
      <c r="AZ75" s="1" t="s">
        <v>66</v>
      </c>
      <c r="BA75" s="1" t="s">
        <v>66</v>
      </c>
      <c r="BB75" s="1" t="s">
        <v>66</v>
      </c>
      <c r="BC75" s="41">
        <f t="shared" ref="BC75:BC91" si="5">BF75</f>
        <v>2.2799999999999998</v>
      </c>
      <c r="BD75" s="1">
        <v>0</v>
      </c>
      <c r="BE75" s="1">
        <v>0</v>
      </c>
      <c r="BF75" s="41">
        <v>2.2799999999999998</v>
      </c>
      <c r="BG75" s="1">
        <v>0</v>
      </c>
      <c r="BH75" s="1" t="s">
        <v>66</v>
      </c>
      <c r="BI75" s="1" t="s">
        <v>66</v>
      </c>
      <c r="BJ75" s="1" t="s">
        <v>66</v>
      </c>
      <c r="BK75" s="1" t="s">
        <v>66</v>
      </c>
      <c r="BL75" s="1" t="s">
        <v>66</v>
      </c>
      <c r="BM75" s="33">
        <f t="shared" si="3"/>
        <v>2.2799999999999998</v>
      </c>
      <c r="BN75" s="1" t="s">
        <v>66</v>
      </c>
      <c r="BO75" s="1" t="s">
        <v>66</v>
      </c>
      <c r="BP75" s="33">
        <v>2.2799999999999998</v>
      </c>
      <c r="BQ75" s="1" t="s">
        <v>66</v>
      </c>
      <c r="BR75" s="1" t="s">
        <v>66</v>
      </c>
      <c r="BS75" s="1" t="s">
        <v>66</v>
      </c>
      <c r="BT75" s="1" t="s">
        <v>66</v>
      </c>
      <c r="BU75" s="1" t="s">
        <v>66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32">
        <f t="shared" ref="CQ75:CQ91" si="6">CT75</f>
        <v>8.76</v>
      </c>
      <c r="CR75" s="1">
        <v>0</v>
      </c>
      <c r="CS75" s="1">
        <v>0</v>
      </c>
      <c r="CT75" s="32">
        <f t="shared" ref="CT75:CT100" si="7">AL75+AV75+BF75+BP75</f>
        <v>8.76</v>
      </c>
      <c r="CU75" s="1" t="s">
        <v>66</v>
      </c>
      <c r="CV75" s="1" t="s">
        <v>66</v>
      </c>
      <c r="CW75" s="1" t="s">
        <v>66</v>
      </c>
      <c r="CX75" s="1" t="s">
        <v>66</v>
      </c>
      <c r="CY75" s="1" t="s">
        <v>66</v>
      </c>
      <c r="CZ75" s="1" t="s">
        <v>66</v>
      </c>
      <c r="DA75" s="1" t="s">
        <v>66</v>
      </c>
    </row>
    <row r="76" spans="1:106" ht="73.5" customHeight="1" x14ac:dyDescent="0.25">
      <c r="A76" s="30" t="s">
        <v>161</v>
      </c>
      <c r="B76" s="29" t="s">
        <v>192</v>
      </c>
      <c r="C76" s="1" t="s">
        <v>168</v>
      </c>
      <c r="D76" s="1" t="s">
        <v>120</v>
      </c>
      <c r="E76" s="1">
        <v>2024</v>
      </c>
      <c r="F76" s="1">
        <v>2028</v>
      </c>
      <c r="G76" s="1" t="s">
        <v>66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0"/>
        <v>7.3540000000000001</v>
      </c>
      <c r="U76" s="1" t="s">
        <v>66</v>
      </c>
      <c r="V76" s="32">
        <f t="shared" si="4"/>
        <v>7.3540000000000001</v>
      </c>
      <c r="W76" s="32">
        <f t="shared" si="1"/>
        <v>7.3540000000000001</v>
      </c>
      <c r="X76" s="1" t="s">
        <v>66</v>
      </c>
      <c r="Y76" s="33">
        <f t="shared" si="2"/>
        <v>1.3540000000000001</v>
      </c>
      <c r="Z76" s="1">
        <v>0</v>
      </c>
      <c r="AA76" s="1">
        <v>0</v>
      </c>
      <c r="AB76" s="33">
        <v>1.3540000000000001</v>
      </c>
      <c r="AC76" s="1">
        <v>0</v>
      </c>
      <c r="AD76" s="1" t="s">
        <v>66</v>
      </c>
      <c r="AE76" s="1" t="s">
        <v>66</v>
      </c>
      <c r="AF76" s="1" t="s">
        <v>66</v>
      </c>
      <c r="AG76" s="1" t="s">
        <v>66</v>
      </c>
      <c r="AH76" s="1" t="s">
        <v>66</v>
      </c>
      <c r="AI76" s="41">
        <f t="shared" ref="AI76:AI94" si="8">AL76</f>
        <v>1.44</v>
      </c>
      <c r="AJ76" s="1">
        <v>0</v>
      </c>
      <c r="AK76" s="1">
        <v>0</v>
      </c>
      <c r="AL76" s="41">
        <v>1.44</v>
      </c>
      <c r="AM76" s="1">
        <v>0</v>
      </c>
      <c r="AN76" s="1" t="s">
        <v>66</v>
      </c>
      <c r="AO76" s="1" t="s">
        <v>66</v>
      </c>
      <c r="AP76" s="1" t="s">
        <v>66</v>
      </c>
      <c r="AQ76" s="1" t="s">
        <v>66</v>
      </c>
      <c r="AR76" s="1" t="s">
        <v>66</v>
      </c>
      <c r="AS76" s="41">
        <f t="shared" ref="AS76:AS94" si="9">AV76</f>
        <v>1.56</v>
      </c>
      <c r="AT76" s="1">
        <v>0</v>
      </c>
      <c r="AU76" s="1">
        <v>0</v>
      </c>
      <c r="AV76" s="41">
        <v>1.56</v>
      </c>
      <c r="AW76" s="1">
        <v>0</v>
      </c>
      <c r="AX76" s="1" t="s">
        <v>66</v>
      </c>
      <c r="AY76" s="1" t="s">
        <v>66</v>
      </c>
      <c r="AZ76" s="1" t="s">
        <v>66</v>
      </c>
      <c r="BA76" s="1" t="s">
        <v>66</v>
      </c>
      <c r="BB76" s="1" t="s">
        <v>66</v>
      </c>
      <c r="BC76" s="41">
        <f t="shared" si="5"/>
        <v>1.5</v>
      </c>
      <c r="BD76" s="1">
        <v>0</v>
      </c>
      <c r="BE76" s="1">
        <v>0</v>
      </c>
      <c r="BF76" s="41">
        <v>1.5</v>
      </c>
      <c r="BG76" s="1">
        <v>0</v>
      </c>
      <c r="BH76" s="1" t="s">
        <v>66</v>
      </c>
      <c r="BI76" s="1" t="s">
        <v>66</v>
      </c>
      <c r="BJ76" s="1" t="s">
        <v>66</v>
      </c>
      <c r="BK76" s="1" t="s">
        <v>66</v>
      </c>
      <c r="BL76" s="1" t="s">
        <v>66</v>
      </c>
      <c r="BM76" s="33">
        <f t="shared" si="3"/>
        <v>1.5</v>
      </c>
      <c r="BN76" s="1" t="s">
        <v>66</v>
      </c>
      <c r="BO76" s="1" t="s">
        <v>66</v>
      </c>
      <c r="BP76" s="33">
        <v>1.5</v>
      </c>
      <c r="BQ76" s="1" t="s">
        <v>66</v>
      </c>
      <c r="BR76" s="1" t="s">
        <v>66</v>
      </c>
      <c r="BS76" s="1" t="s">
        <v>66</v>
      </c>
      <c r="BT76" s="1" t="s">
        <v>66</v>
      </c>
      <c r="BU76" s="1" t="s">
        <v>66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32">
        <f t="shared" si="6"/>
        <v>6</v>
      </c>
      <c r="CR76" s="1">
        <v>0</v>
      </c>
      <c r="CS76" s="1">
        <v>0</v>
      </c>
      <c r="CT76" s="32">
        <f t="shared" si="7"/>
        <v>6</v>
      </c>
      <c r="CU76" s="1" t="s">
        <v>66</v>
      </c>
      <c r="CV76" s="1" t="s">
        <v>66</v>
      </c>
      <c r="CW76" s="1" t="s">
        <v>66</v>
      </c>
      <c r="CX76" s="1" t="s">
        <v>66</v>
      </c>
      <c r="CY76" s="1" t="s">
        <v>66</v>
      </c>
      <c r="CZ76" s="1" t="s">
        <v>66</v>
      </c>
      <c r="DA76" s="1" t="s">
        <v>66</v>
      </c>
    </row>
    <row r="77" spans="1:106" ht="67.5" customHeight="1" x14ac:dyDescent="0.25">
      <c r="A77" s="30" t="s">
        <v>161</v>
      </c>
      <c r="B77" s="29" t="s">
        <v>193</v>
      </c>
      <c r="C77" s="1" t="s">
        <v>169</v>
      </c>
      <c r="D77" s="1" t="s">
        <v>120</v>
      </c>
      <c r="E77" s="1">
        <v>2024</v>
      </c>
      <c r="F77" s="1">
        <v>2028</v>
      </c>
      <c r="G77" s="1" t="s">
        <v>66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0"/>
        <v>1.6600000000000001</v>
      </c>
      <c r="U77" s="1" t="s">
        <v>66</v>
      </c>
      <c r="V77" s="32">
        <f t="shared" si="4"/>
        <v>1.6600000000000001</v>
      </c>
      <c r="W77" s="32">
        <f t="shared" si="1"/>
        <v>1.6600000000000001</v>
      </c>
      <c r="X77" s="1" t="s">
        <v>66</v>
      </c>
      <c r="Y77" s="33">
        <f t="shared" si="2"/>
        <v>0.4</v>
      </c>
      <c r="Z77" s="1">
        <v>0</v>
      </c>
      <c r="AA77" s="1">
        <v>0</v>
      </c>
      <c r="AB77" s="33">
        <v>0.4</v>
      </c>
      <c r="AC77" s="1">
        <v>0</v>
      </c>
      <c r="AD77" s="1" t="s">
        <v>66</v>
      </c>
      <c r="AE77" s="1" t="s">
        <v>66</v>
      </c>
      <c r="AF77" s="1" t="s">
        <v>66</v>
      </c>
      <c r="AG77" s="1" t="s">
        <v>66</v>
      </c>
      <c r="AH77" s="1" t="s">
        <v>66</v>
      </c>
      <c r="AI77" s="41">
        <v>0.36</v>
      </c>
      <c r="AJ77" s="1">
        <v>0</v>
      </c>
      <c r="AK77" s="1">
        <v>0</v>
      </c>
      <c r="AL77" s="41">
        <v>0.36</v>
      </c>
      <c r="AM77" s="1">
        <v>0</v>
      </c>
      <c r="AN77" s="1" t="s">
        <v>66</v>
      </c>
      <c r="AO77" s="1" t="s">
        <v>66</v>
      </c>
      <c r="AP77" s="1" t="s">
        <v>66</v>
      </c>
      <c r="AQ77" s="1" t="s">
        <v>66</v>
      </c>
      <c r="AR77" s="1" t="s">
        <v>66</v>
      </c>
      <c r="AS77" s="41">
        <f t="shared" si="9"/>
        <v>0.3</v>
      </c>
      <c r="AT77" s="1">
        <v>0</v>
      </c>
      <c r="AU77" s="1">
        <v>0</v>
      </c>
      <c r="AV77" s="41">
        <v>0.3</v>
      </c>
      <c r="AW77" s="1">
        <v>0</v>
      </c>
      <c r="AX77" s="1" t="s">
        <v>66</v>
      </c>
      <c r="AY77" s="1" t="s">
        <v>66</v>
      </c>
      <c r="AZ77" s="1" t="s">
        <v>66</v>
      </c>
      <c r="BA77" s="1" t="s">
        <v>66</v>
      </c>
      <c r="BB77" s="1" t="s">
        <v>66</v>
      </c>
      <c r="BC77" s="41">
        <f t="shared" si="5"/>
        <v>0.3</v>
      </c>
      <c r="BD77" s="1">
        <v>0</v>
      </c>
      <c r="BE77" s="1">
        <v>0</v>
      </c>
      <c r="BF77" s="41">
        <v>0.3</v>
      </c>
      <c r="BG77" s="1">
        <v>0</v>
      </c>
      <c r="BH77" s="1" t="s">
        <v>66</v>
      </c>
      <c r="BI77" s="1" t="s">
        <v>66</v>
      </c>
      <c r="BJ77" s="1" t="s">
        <v>66</v>
      </c>
      <c r="BK77" s="1" t="s">
        <v>66</v>
      </c>
      <c r="BL77" s="1" t="s">
        <v>66</v>
      </c>
      <c r="BM77" s="33">
        <f t="shared" si="3"/>
        <v>0.3</v>
      </c>
      <c r="BN77" s="1" t="s">
        <v>66</v>
      </c>
      <c r="BO77" s="1" t="s">
        <v>66</v>
      </c>
      <c r="BP77" s="33">
        <v>0.3</v>
      </c>
      <c r="BQ77" s="1" t="s">
        <v>66</v>
      </c>
      <c r="BR77" s="1" t="s">
        <v>66</v>
      </c>
      <c r="BS77" s="1" t="s">
        <v>66</v>
      </c>
      <c r="BT77" s="1" t="s">
        <v>66</v>
      </c>
      <c r="BU77" s="1" t="s">
        <v>66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32">
        <f t="shared" si="6"/>
        <v>1.26</v>
      </c>
      <c r="CR77" s="1">
        <v>0</v>
      </c>
      <c r="CS77" s="1">
        <v>0</v>
      </c>
      <c r="CT77" s="32">
        <f t="shared" si="7"/>
        <v>1.26</v>
      </c>
      <c r="CU77" s="1" t="s">
        <v>66</v>
      </c>
      <c r="CV77" s="1" t="s">
        <v>66</v>
      </c>
      <c r="CW77" s="1" t="s">
        <v>66</v>
      </c>
      <c r="CX77" s="1" t="s">
        <v>66</v>
      </c>
      <c r="CY77" s="1" t="s">
        <v>66</v>
      </c>
      <c r="CZ77" s="1" t="s">
        <v>66</v>
      </c>
      <c r="DA77" s="1" t="s">
        <v>66</v>
      </c>
    </row>
    <row r="78" spans="1:106" ht="72.75" customHeight="1" x14ac:dyDescent="0.25">
      <c r="A78" s="30" t="s">
        <v>161</v>
      </c>
      <c r="B78" s="29" t="s">
        <v>194</v>
      </c>
      <c r="C78" s="1" t="s">
        <v>170</v>
      </c>
      <c r="D78" s="1" t="s">
        <v>120</v>
      </c>
      <c r="E78" s="1">
        <v>2024</v>
      </c>
      <c r="F78" s="1">
        <v>2028</v>
      </c>
      <c r="G78" s="1" t="s">
        <v>66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0"/>
        <v>28.86</v>
      </c>
      <c r="U78" s="1" t="s">
        <v>66</v>
      </c>
      <c r="V78" s="32">
        <f t="shared" si="4"/>
        <v>28.86</v>
      </c>
      <c r="W78" s="32">
        <f t="shared" si="1"/>
        <v>28.86</v>
      </c>
      <c r="X78" s="1" t="s">
        <v>66</v>
      </c>
      <c r="Y78" s="33">
        <f t="shared" si="2"/>
        <v>1.86</v>
      </c>
      <c r="Z78" s="1">
        <v>0</v>
      </c>
      <c r="AA78" s="1">
        <v>0</v>
      </c>
      <c r="AB78" s="1">
        <v>1.86</v>
      </c>
      <c r="AC78" s="1">
        <v>0</v>
      </c>
      <c r="AD78" s="1" t="s">
        <v>66</v>
      </c>
      <c r="AE78" s="1" t="s">
        <v>66</v>
      </c>
      <c r="AF78" s="1" t="s">
        <v>66</v>
      </c>
      <c r="AG78" s="1" t="s">
        <v>66</v>
      </c>
      <c r="AH78" s="1" t="s">
        <v>66</v>
      </c>
      <c r="AI78" s="41">
        <v>6.6</v>
      </c>
      <c r="AJ78" s="1">
        <v>0</v>
      </c>
      <c r="AK78" s="1">
        <v>0</v>
      </c>
      <c r="AL78" s="41">
        <v>6.6</v>
      </c>
      <c r="AM78" s="1">
        <v>0</v>
      </c>
      <c r="AN78" s="1" t="s">
        <v>66</v>
      </c>
      <c r="AO78" s="1" t="s">
        <v>66</v>
      </c>
      <c r="AP78" s="1" t="s">
        <v>66</v>
      </c>
      <c r="AQ78" s="1" t="s">
        <v>66</v>
      </c>
      <c r="AR78" s="1" t="s">
        <v>66</v>
      </c>
      <c r="AS78" s="41">
        <f>AV78</f>
        <v>6.6</v>
      </c>
      <c r="AT78" s="1">
        <v>0</v>
      </c>
      <c r="AU78" s="1">
        <v>0</v>
      </c>
      <c r="AV78" s="41">
        <v>6.6</v>
      </c>
      <c r="AW78" s="1">
        <v>0</v>
      </c>
      <c r="AX78" s="1" t="s">
        <v>66</v>
      </c>
      <c r="AY78" s="1" t="s">
        <v>66</v>
      </c>
      <c r="AZ78" s="1" t="s">
        <v>66</v>
      </c>
      <c r="BA78" s="1" t="s">
        <v>66</v>
      </c>
      <c r="BB78" s="1" t="s">
        <v>66</v>
      </c>
      <c r="BC78" s="41">
        <v>7.8</v>
      </c>
      <c r="BD78" s="1">
        <v>0</v>
      </c>
      <c r="BE78" s="1">
        <v>0</v>
      </c>
      <c r="BF78" s="41">
        <v>7.8</v>
      </c>
      <c r="BG78" s="1">
        <v>0</v>
      </c>
      <c r="BH78" s="1" t="s">
        <v>66</v>
      </c>
      <c r="BI78" s="1" t="s">
        <v>66</v>
      </c>
      <c r="BJ78" s="1" t="s">
        <v>66</v>
      </c>
      <c r="BK78" s="1" t="s">
        <v>66</v>
      </c>
      <c r="BL78" s="1" t="s">
        <v>66</v>
      </c>
      <c r="BM78" s="33">
        <v>6</v>
      </c>
      <c r="BN78" s="1" t="s">
        <v>66</v>
      </c>
      <c r="BO78" s="1" t="s">
        <v>66</v>
      </c>
      <c r="BP78" s="33">
        <v>6</v>
      </c>
      <c r="BQ78" s="1" t="s">
        <v>66</v>
      </c>
      <c r="BR78" s="1" t="s">
        <v>66</v>
      </c>
      <c r="BS78" s="1" t="s">
        <v>66</v>
      </c>
      <c r="BT78" s="1" t="s">
        <v>66</v>
      </c>
      <c r="BU78" s="1" t="s">
        <v>66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32">
        <f t="shared" si="6"/>
        <v>27</v>
      </c>
      <c r="CR78" s="1">
        <v>0</v>
      </c>
      <c r="CS78" s="1">
        <v>0</v>
      </c>
      <c r="CT78" s="32">
        <f t="shared" si="7"/>
        <v>27</v>
      </c>
      <c r="CU78" s="1" t="s">
        <v>66</v>
      </c>
      <c r="CV78" s="1" t="s">
        <v>66</v>
      </c>
      <c r="CW78" s="1" t="s">
        <v>66</v>
      </c>
      <c r="CX78" s="1" t="s">
        <v>66</v>
      </c>
      <c r="CY78" s="1" t="s">
        <v>66</v>
      </c>
      <c r="CZ78" s="1" t="s">
        <v>66</v>
      </c>
      <c r="DA78" s="1" t="s">
        <v>66</v>
      </c>
    </row>
    <row r="79" spans="1:106" ht="62.25" customHeight="1" x14ac:dyDescent="0.25">
      <c r="A79" s="30" t="s">
        <v>161</v>
      </c>
      <c r="B79" s="29" t="s">
        <v>195</v>
      </c>
      <c r="C79" s="1" t="s">
        <v>171</v>
      </c>
      <c r="D79" s="1" t="s">
        <v>120</v>
      </c>
      <c r="E79" s="1">
        <v>2024</v>
      </c>
      <c r="F79" s="1">
        <v>2028</v>
      </c>
      <c r="G79" s="1" t="s">
        <v>66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0"/>
        <v>116.247</v>
      </c>
      <c r="U79" s="1" t="s">
        <v>66</v>
      </c>
      <c r="V79" s="32">
        <f t="shared" si="4"/>
        <v>116.247</v>
      </c>
      <c r="W79" s="32">
        <f t="shared" si="1"/>
        <v>116.247</v>
      </c>
      <c r="X79" s="1" t="s">
        <v>66</v>
      </c>
      <c r="Y79" s="33">
        <f t="shared" si="2"/>
        <v>13.686999999999999</v>
      </c>
      <c r="Z79" s="1">
        <v>0</v>
      </c>
      <c r="AA79" s="1">
        <v>0</v>
      </c>
      <c r="AB79" s="1">
        <v>13.686999999999999</v>
      </c>
      <c r="AC79" s="1">
        <v>0</v>
      </c>
      <c r="AD79" s="1" t="s">
        <v>66</v>
      </c>
      <c r="AE79" s="1" t="s">
        <v>66</v>
      </c>
      <c r="AF79" s="1" t="s">
        <v>66</v>
      </c>
      <c r="AG79" s="1" t="s">
        <v>66</v>
      </c>
      <c r="AH79" s="1" t="s">
        <v>66</v>
      </c>
      <c r="AI79" s="41">
        <f t="shared" si="8"/>
        <v>28.076000000000001</v>
      </c>
      <c r="AJ79" s="1">
        <v>0</v>
      </c>
      <c r="AK79" s="1">
        <v>0</v>
      </c>
      <c r="AL79" s="41">
        <v>28.076000000000001</v>
      </c>
      <c r="AM79" s="1">
        <v>0</v>
      </c>
      <c r="AN79" s="1" t="s">
        <v>66</v>
      </c>
      <c r="AO79" s="1" t="s">
        <v>66</v>
      </c>
      <c r="AP79" s="1" t="s">
        <v>66</v>
      </c>
      <c r="AQ79" s="1" t="s">
        <v>66</v>
      </c>
      <c r="AR79" s="1" t="s">
        <v>66</v>
      </c>
      <c r="AS79" s="41">
        <f t="shared" si="9"/>
        <v>29.12</v>
      </c>
      <c r="AT79" s="1">
        <v>0</v>
      </c>
      <c r="AU79" s="1">
        <v>0</v>
      </c>
      <c r="AV79" s="41">
        <v>29.12</v>
      </c>
      <c r="AW79" s="1">
        <v>0</v>
      </c>
      <c r="AX79" s="1" t="s">
        <v>66</v>
      </c>
      <c r="AY79" s="1" t="s">
        <v>66</v>
      </c>
      <c r="AZ79" s="1" t="s">
        <v>66</v>
      </c>
      <c r="BA79" s="1" t="s">
        <v>66</v>
      </c>
      <c r="BB79" s="1" t="s">
        <v>66</v>
      </c>
      <c r="BC79" s="41">
        <f>BF79</f>
        <v>23.917999999999999</v>
      </c>
      <c r="BD79" s="1">
        <v>0</v>
      </c>
      <c r="BE79" s="1">
        <v>0</v>
      </c>
      <c r="BF79" s="28">
        <v>23.917999999999999</v>
      </c>
      <c r="BG79" s="1">
        <v>0</v>
      </c>
      <c r="BH79" s="1" t="s">
        <v>66</v>
      </c>
      <c r="BI79" s="1" t="s">
        <v>66</v>
      </c>
      <c r="BJ79" s="1" t="s">
        <v>66</v>
      </c>
      <c r="BK79" s="1" t="s">
        <v>66</v>
      </c>
      <c r="BL79" s="1" t="s">
        <v>66</v>
      </c>
      <c r="BM79" s="33">
        <f t="shared" si="3"/>
        <v>21.446000000000002</v>
      </c>
      <c r="BN79" s="1" t="s">
        <v>66</v>
      </c>
      <c r="BO79" s="1" t="s">
        <v>66</v>
      </c>
      <c r="BP79" s="33">
        <v>21.446000000000002</v>
      </c>
      <c r="BQ79" s="1" t="s">
        <v>66</v>
      </c>
      <c r="BR79" s="1" t="s">
        <v>66</v>
      </c>
      <c r="BS79" s="1" t="s">
        <v>66</v>
      </c>
      <c r="BT79" s="1" t="s">
        <v>66</v>
      </c>
      <c r="BU79" s="1" t="s">
        <v>66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32">
        <f t="shared" si="6"/>
        <v>102.56</v>
      </c>
      <c r="CR79" s="1">
        <v>0</v>
      </c>
      <c r="CS79" s="1">
        <v>0</v>
      </c>
      <c r="CT79" s="32">
        <f t="shared" si="7"/>
        <v>102.56</v>
      </c>
      <c r="CU79" s="1" t="s">
        <v>66</v>
      </c>
      <c r="CV79" s="1" t="s">
        <v>66</v>
      </c>
      <c r="CW79" s="1" t="s">
        <v>66</v>
      </c>
      <c r="CX79" s="1" t="s">
        <v>66</v>
      </c>
      <c r="CY79" s="1" t="s">
        <v>66</v>
      </c>
      <c r="CZ79" s="1" t="s">
        <v>66</v>
      </c>
      <c r="DA79" s="1" t="s">
        <v>66</v>
      </c>
    </row>
    <row r="80" spans="1:106" ht="44.25" customHeight="1" x14ac:dyDescent="0.25">
      <c r="A80" s="30" t="s">
        <v>161</v>
      </c>
      <c r="B80" s="29" t="s">
        <v>240</v>
      </c>
      <c r="C80" s="1" t="s">
        <v>241</v>
      </c>
      <c r="D80" s="1" t="s">
        <v>120</v>
      </c>
      <c r="E80" s="1">
        <v>2024</v>
      </c>
      <c r="F80" s="1">
        <v>2028</v>
      </c>
      <c r="G80" s="1" t="s">
        <v>66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0"/>
        <v>7.1820000000000004</v>
      </c>
      <c r="U80" s="1" t="s">
        <v>66</v>
      </c>
      <c r="V80" s="32">
        <f t="shared" si="4"/>
        <v>7.1820000000000004</v>
      </c>
      <c r="W80" s="32">
        <f t="shared" si="1"/>
        <v>7.1820000000000004</v>
      </c>
      <c r="X80" s="1" t="s">
        <v>66</v>
      </c>
      <c r="Y80" s="33">
        <f t="shared" si="2"/>
        <v>7.1820000000000004</v>
      </c>
      <c r="Z80" s="1">
        <v>0</v>
      </c>
      <c r="AA80" s="1">
        <v>0</v>
      </c>
      <c r="AB80" s="33">
        <v>7.1820000000000004</v>
      </c>
      <c r="AC80" s="1">
        <v>0</v>
      </c>
      <c r="AD80" s="1" t="s">
        <v>66</v>
      </c>
      <c r="AE80" s="1" t="s">
        <v>66</v>
      </c>
      <c r="AF80" s="1" t="s">
        <v>66</v>
      </c>
      <c r="AG80" s="1" t="s">
        <v>66</v>
      </c>
      <c r="AH80" s="1" t="s">
        <v>66</v>
      </c>
      <c r="AI80" s="41">
        <f t="shared" si="8"/>
        <v>0</v>
      </c>
      <c r="AJ80" s="43">
        <v>0</v>
      </c>
      <c r="AK80" s="43">
        <v>0</v>
      </c>
      <c r="AL80" s="42">
        <v>0</v>
      </c>
      <c r="AM80" s="43">
        <v>0</v>
      </c>
      <c r="AN80" s="1" t="s">
        <v>66</v>
      </c>
      <c r="AO80" s="1" t="s">
        <v>66</v>
      </c>
      <c r="AP80" s="1" t="s">
        <v>66</v>
      </c>
      <c r="AQ80" s="1" t="s">
        <v>66</v>
      </c>
      <c r="AR80" s="1" t="s">
        <v>66</v>
      </c>
      <c r="AS80" s="41">
        <f t="shared" si="9"/>
        <v>0</v>
      </c>
      <c r="AT80" s="43">
        <v>0</v>
      </c>
      <c r="AU80" s="43">
        <v>0</v>
      </c>
      <c r="AV80" s="41">
        <v>0</v>
      </c>
      <c r="AW80" s="1">
        <v>0</v>
      </c>
      <c r="AX80" s="1" t="s">
        <v>66</v>
      </c>
      <c r="AY80" s="1" t="s">
        <v>66</v>
      </c>
      <c r="AZ80" s="1" t="s">
        <v>66</v>
      </c>
      <c r="BA80" s="1" t="s">
        <v>66</v>
      </c>
      <c r="BB80" s="1" t="s">
        <v>66</v>
      </c>
      <c r="BC80" s="1">
        <f>BF80</f>
        <v>0</v>
      </c>
      <c r="BD80" s="1">
        <v>0</v>
      </c>
      <c r="BE80" s="1">
        <v>0</v>
      </c>
      <c r="BF80" s="28">
        <v>0</v>
      </c>
      <c r="BG80" s="1">
        <v>0</v>
      </c>
      <c r="BH80" s="1" t="s">
        <v>66</v>
      </c>
      <c r="BI80" s="1" t="s">
        <v>66</v>
      </c>
      <c r="BJ80" s="1" t="s">
        <v>66</v>
      </c>
      <c r="BK80" s="1" t="s">
        <v>66</v>
      </c>
      <c r="BL80" s="1" t="s">
        <v>66</v>
      </c>
      <c r="BM80" s="33">
        <f t="shared" si="3"/>
        <v>0</v>
      </c>
      <c r="BN80" s="1" t="s">
        <v>66</v>
      </c>
      <c r="BO80" s="1" t="s">
        <v>66</v>
      </c>
      <c r="BP80" s="33">
        <v>0</v>
      </c>
      <c r="BQ80" s="1" t="s">
        <v>66</v>
      </c>
      <c r="BR80" s="1" t="s">
        <v>66</v>
      </c>
      <c r="BS80" s="1" t="s">
        <v>66</v>
      </c>
      <c r="BT80" s="1" t="s">
        <v>66</v>
      </c>
      <c r="BU80" s="1" t="s">
        <v>66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32">
        <f t="shared" si="6"/>
        <v>0</v>
      </c>
      <c r="CR80" s="38">
        <v>0</v>
      </c>
      <c r="CS80" s="38">
        <v>0</v>
      </c>
      <c r="CT80" s="32">
        <f t="shared" si="7"/>
        <v>0</v>
      </c>
      <c r="CU80" s="1" t="s">
        <v>66</v>
      </c>
      <c r="CV80" s="1" t="s">
        <v>66</v>
      </c>
      <c r="CW80" s="1" t="s">
        <v>66</v>
      </c>
      <c r="CX80" s="1" t="s">
        <v>66</v>
      </c>
      <c r="CY80" s="1" t="s">
        <v>66</v>
      </c>
      <c r="CZ80" s="1" t="s">
        <v>66</v>
      </c>
      <c r="DA80" s="1" t="s">
        <v>66</v>
      </c>
    </row>
    <row r="81" spans="1:106" s="26" customFormat="1" ht="60.75" customHeight="1" x14ac:dyDescent="0.25">
      <c r="A81" s="30" t="s">
        <v>161</v>
      </c>
      <c r="B81" s="29" t="s">
        <v>196</v>
      </c>
      <c r="C81" s="1" t="s">
        <v>172</v>
      </c>
      <c r="D81" s="1" t="s">
        <v>120</v>
      </c>
      <c r="E81" s="1">
        <v>2024</v>
      </c>
      <c r="F81" s="1">
        <v>2024</v>
      </c>
      <c r="G81" s="1" t="s">
        <v>66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0"/>
        <v>1.181</v>
      </c>
      <c r="U81" s="1" t="s">
        <v>66</v>
      </c>
      <c r="V81" s="32">
        <f t="shared" si="4"/>
        <v>1.181</v>
      </c>
      <c r="W81" s="32">
        <f t="shared" si="1"/>
        <v>1.181</v>
      </c>
      <c r="X81" s="1" t="s">
        <v>66</v>
      </c>
      <c r="Y81" s="33">
        <f t="shared" si="2"/>
        <v>1.181</v>
      </c>
      <c r="Z81" s="1">
        <v>0</v>
      </c>
      <c r="AA81" s="1">
        <v>0</v>
      </c>
      <c r="AB81" s="1">
        <v>1.181</v>
      </c>
      <c r="AC81" s="1">
        <v>0</v>
      </c>
      <c r="AD81" s="1" t="s">
        <v>66</v>
      </c>
      <c r="AE81" s="1" t="s">
        <v>66</v>
      </c>
      <c r="AF81" s="1" t="s">
        <v>66</v>
      </c>
      <c r="AG81" s="1" t="s">
        <v>66</v>
      </c>
      <c r="AH81" s="1" t="s">
        <v>66</v>
      </c>
      <c r="AI81" s="41">
        <f t="shared" si="8"/>
        <v>0</v>
      </c>
      <c r="AJ81" s="43">
        <v>0</v>
      </c>
      <c r="AK81" s="43">
        <v>0</v>
      </c>
      <c r="AL81" s="43">
        <v>0</v>
      </c>
      <c r="AM81" s="43">
        <v>0</v>
      </c>
      <c r="AN81" s="1" t="s">
        <v>66</v>
      </c>
      <c r="AO81" s="1" t="s">
        <v>66</v>
      </c>
      <c r="AP81" s="1" t="s">
        <v>66</v>
      </c>
      <c r="AQ81" s="1" t="s">
        <v>66</v>
      </c>
      <c r="AR81" s="1" t="s">
        <v>66</v>
      </c>
      <c r="AS81" s="41">
        <f t="shared" si="9"/>
        <v>0</v>
      </c>
      <c r="AT81" s="43">
        <v>0</v>
      </c>
      <c r="AU81" s="43">
        <v>0</v>
      </c>
      <c r="AV81" s="33">
        <v>0</v>
      </c>
      <c r="AW81" s="43">
        <v>0</v>
      </c>
      <c r="AX81" s="1" t="s">
        <v>66</v>
      </c>
      <c r="AY81" s="1" t="s">
        <v>66</v>
      </c>
      <c r="AZ81" s="1" t="s">
        <v>66</v>
      </c>
      <c r="BA81" s="1" t="s">
        <v>66</v>
      </c>
      <c r="BB81" s="1" t="s">
        <v>66</v>
      </c>
      <c r="BC81" s="41">
        <f>BF81</f>
        <v>0</v>
      </c>
      <c r="BD81" s="1">
        <v>0</v>
      </c>
      <c r="BE81" s="1">
        <v>0</v>
      </c>
      <c r="BF81" s="33">
        <v>0</v>
      </c>
      <c r="BG81" s="1">
        <v>0</v>
      </c>
      <c r="BH81" s="1" t="s">
        <v>66</v>
      </c>
      <c r="BI81" s="1" t="s">
        <v>66</v>
      </c>
      <c r="BJ81" s="1" t="s">
        <v>66</v>
      </c>
      <c r="BK81" s="1" t="s">
        <v>66</v>
      </c>
      <c r="BL81" s="1" t="s">
        <v>66</v>
      </c>
      <c r="BM81" s="33">
        <f t="shared" si="3"/>
        <v>0</v>
      </c>
      <c r="BN81" s="1" t="s">
        <v>66</v>
      </c>
      <c r="BO81" s="1" t="s">
        <v>66</v>
      </c>
      <c r="BP81" s="33">
        <v>0</v>
      </c>
      <c r="BQ81" s="1" t="s">
        <v>66</v>
      </c>
      <c r="BR81" s="1" t="s">
        <v>66</v>
      </c>
      <c r="BS81" s="1" t="s">
        <v>66</v>
      </c>
      <c r="BT81" s="1" t="s">
        <v>66</v>
      </c>
      <c r="BU81" s="1" t="s">
        <v>66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38">
        <f t="shared" ref="CQ81" si="10">CT81</f>
        <v>0</v>
      </c>
      <c r="CR81" s="38">
        <v>0</v>
      </c>
      <c r="CS81" s="38">
        <v>0</v>
      </c>
      <c r="CT81" s="32">
        <f t="shared" si="7"/>
        <v>0</v>
      </c>
      <c r="CU81" s="1" t="s">
        <v>66</v>
      </c>
      <c r="CV81" s="1" t="s">
        <v>66</v>
      </c>
      <c r="CW81" s="1" t="s">
        <v>66</v>
      </c>
      <c r="CX81" s="1" t="s">
        <v>66</v>
      </c>
      <c r="CY81" s="1" t="s">
        <v>66</v>
      </c>
      <c r="CZ81" s="1" t="s">
        <v>66</v>
      </c>
      <c r="DA81" s="1" t="s">
        <v>66</v>
      </c>
      <c r="DB81" s="24"/>
    </row>
    <row r="82" spans="1:106" s="26" customFormat="1" ht="48" customHeight="1" x14ac:dyDescent="0.25">
      <c r="A82" s="30" t="s">
        <v>161</v>
      </c>
      <c r="B82" s="29" t="s">
        <v>198</v>
      </c>
      <c r="C82" s="1" t="s">
        <v>244</v>
      </c>
      <c r="D82" s="1" t="s">
        <v>120</v>
      </c>
      <c r="E82" s="1">
        <v>2024</v>
      </c>
      <c r="F82" s="1">
        <v>2028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28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0"/>
        <v>82.24</v>
      </c>
      <c r="U82" s="1" t="s">
        <v>66</v>
      </c>
      <c r="V82" s="32">
        <f t="shared" si="4"/>
        <v>82.24</v>
      </c>
      <c r="W82" s="32">
        <f t="shared" si="1"/>
        <v>82.24</v>
      </c>
      <c r="X82" s="1" t="s">
        <v>66</v>
      </c>
      <c r="Y82" s="33">
        <f t="shared" si="2"/>
        <v>10.462999999999999</v>
      </c>
      <c r="Z82" s="1">
        <v>0</v>
      </c>
      <c r="AA82" s="1">
        <v>0</v>
      </c>
      <c r="AB82" s="1">
        <v>10.462999999999999</v>
      </c>
      <c r="AC82" s="1">
        <v>0</v>
      </c>
      <c r="AD82" s="1" t="s">
        <v>66</v>
      </c>
      <c r="AE82" s="1" t="s">
        <v>66</v>
      </c>
      <c r="AF82" s="1" t="s">
        <v>66</v>
      </c>
      <c r="AG82" s="1" t="s">
        <v>66</v>
      </c>
      <c r="AH82" s="1" t="s">
        <v>66</v>
      </c>
      <c r="AI82" s="41">
        <v>22.376000000000001</v>
      </c>
      <c r="AJ82" s="1">
        <v>0</v>
      </c>
      <c r="AK82" s="1">
        <v>0</v>
      </c>
      <c r="AL82" s="33">
        <v>22.376000000000001</v>
      </c>
      <c r="AM82" s="1">
        <v>0</v>
      </c>
      <c r="AN82" s="1" t="s">
        <v>66</v>
      </c>
      <c r="AO82" s="1" t="s">
        <v>66</v>
      </c>
      <c r="AP82" s="1" t="s">
        <v>66</v>
      </c>
      <c r="AQ82" s="1" t="s">
        <v>66</v>
      </c>
      <c r="AR82" s="1" t="s">
        <v>66</v>
      </c>
      <c r="AS82" s="41">
        <v>20.695</v>
      </c>
      <c r="AT82" s="1">
        <v>0</v>
      </c>
      <c r="AU82" s="1">
        <v>0</v>
      </c>
      <c r="AV82" s="33">
        <v>20.695</v>
      </c>
      <c r="AW82" s="1">
        <v>0</v>
      </c>
      <c r="AX82" s="1" t="s">
        <v>66</v>
      </c>
      <c r="AY82" s="1" t="s">
        <v>66</v>
      </c>
      <c r="AZ82" s="1" t="s">
        <v>66</v>
      </c>
      <c r="BA82" s="1" t="s">
        <v>66</v>
      </c>
      <c r="BB82" s="1" t="s">
        <v>66</v>
      </c>
      <c r="BC82" s="28">
        <f>BF82</f>
        <v>14.305999999999999</v>
      </c>
      <c r="BD82" s="1">
        <v>0</v>
      </c>
      <c r="BE82" s="1">
        <v>0</v>
      </c>
      <c r="BF82" s="1">
        <v>14.305999999999999</v>
      </c>
      <c r="BG82" s="1">
        <v>0</v>
      </c>
      <c r="BH82" s="1" t="s">
        <v>66</v>
      </c>
      <c r="BI82" s="1" t="s">
        <v>66</v>
      </c>
      <c r="BJ82" s="1" t="s">
        <v>66</v>
      </c>
      <c r="BK82" s="1" t="s">
        <v>66</v>
      </c>
      <c r="BL82" s="1" t="s">
        <v>66</v>
      </c>
      <c r="BM82" s="33">
        <v>14.4</v>
      </c>
      <c r="BN82" s="1" t="s">
        <v>66</v>
      </c>
      <c r="BO82" s="1" t="s">
        <v>66</v>
      </c>
      <c r="BP82" s="33">
        <v>14.4</v>
      </c>
      <c r="BQ82" s="1" t="s">
        <v>66</v>
      </c>
      <c r="BR82" s="1" t="s">
        <v>66</v>
      </c>
      <c r="BS82" s="1" t="s">
        <v>66</v>
      </c>
      <c r="BT82" s="1" t="s">
        <v>66</v>
      </c>
      <c r="BU82" s="1" t="s">
        <v>66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32">
        <f t="shared" si="6"/>
        <v>71.777000000000001</v>
      </c>
      <c r="CR82" s="1">
        <v>0</v>
      </c>
      <c r="CS82" s="1">
        <v>0</v>
      </c>
      <c r="CT82" s="32">
        <f t="shared" si="7"/>
        <v>71.777000000000001</v>
      </c>
      <c r="CU82" s="1" t="s">
        <v>66</v>
      </c>
      <c r="CV82" s="1" t="s">
        <v>66</v>
      </c>
      <c r="CW82" s="1" t="s">
        <v>66</v>
      </c>
      <c r="CX82" s="1" t="s">
        <v>66</v>
      </c>
      <c r="CY82" s="1" t="s">
        <v>66</v>
      </c>
      <c r="CZ82" s="1" t="s">
        <v>66</v>
      </c>
      <c r="DA82" s="1" t="s">
        <v>66</v>
      </c>
      <c r="DB82" s="24"/>
    </row>
    <row r="83" spans="1:106" s="26" customFormat="1" ht="53.25" customHeight="1" x14ac:dyDescent="0.25">
      <c r="A83" s="30" t="s">
        <v>161</v>
      </c>
      <c r="B83" s="29" t="s">
        <v>242</v>
      </c>
      <c r="C83" s="1" t="s">
        <v>245</v>
      </c>
      <c r="D83" s="1" t="s">
        <v>120</v>
      </c>
      <c r="E83" s="1">
        <v>2024</v>
      </c>
      <c r="F83" s="1">
        <v>2024</v>
      </c>
      <c r="G83" s="1" t="s">
        <v>66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1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0"/>
        <v>8.7999999999999995E-2</v>
      </c>
      <c r="U83" s="1" t="s">
        <v>66</v>
      </c>
      <c r="V83" s="32">
        <f t="shared" si="4"/>
        <v>8.7999999999999995E-2</v>
      </c>
      <c r="W83" s="32">
        <f t="shared" si="1"/>
        <v>8.7999999999999995E-2</v>
      </c>
      <c r="X83" s="1" t="s">
        <v>66</v>
      </c>
      <c r="Y83" s="33">
        <f t="shared" si="2"/>
        <v>8.7999999999999995E-2</v>
      </c>
      <c r="Z83" s="1">
        <v>0</v>
      </c>
      <c r="AA83" s="1">
        <v>0</v>
      </c>
      <c r="AB83" s="1">
        <v>8.7999999999999995E-2</v>
      </c>
      <c r="AC83" s="1">
        <v>0</v>
      </c>
      <c r="AD83" s="1" t="s">
        <v>66</v>
      </c>
      <c r="AE83" s="1" t="s">
        <v>66</v>
      </c>
      <c r="AF83" s="1" t="s">
        <v>66</v>
      </c>
      <c r="AG83" s="1" t="s">
        <v>66</v>
      </c>
      <c r="AH83" s="1" t="s">
        <v>66</v>
      </c>
      <c r="AI83" s="41">
        <f t="shared" si="8"/>
        <v>0</v>
      </c>
      <c r="AJ83" s="1">
        <v>0</v>
      </c>
      <c r="AK83" s="1">
        <v>0</v>
      </c>
      <c r="AL83" s="33">
        <v>0</v>
      </c>
      <c r="AM83" s="1">
        <v>0</v>
      </c>
      <c r="AN83" s="1" t="s">
        <v>66</v>
      </c>
      <c r="AO83" s="1" t="s">
        <v>66</v>
      </c>
      <c r="AP83" s="1" t="s">
        <v>66</v>
      </c>
      <c r="AQ83" s="1" t="s">
        <v>66</v>
      </c>
      <c r="AR83" s="1" t="s">
        <v>66</v>
      </c>
      <c r="AS83" s="41">
        <f t="shared" si="9"/>
        <v>0</v>
      </c>
      <c r="AT83" s="1">
        <v>0</v>
      </c>
      <c r="AU83" s="1">
        <v>0</v>
      </c>
      <c r="AV83" s="33">
        <v>0</v>
      </c>
      <c r="AW83" s="1">
        <v>0</v>
      </c>
      <c r="AX83" s="1" t="s">
        <v>66</v>
      </c>
      <c r="AY83" s="1" t="s">
        <v>66</v>
      </c>
      <c r="AZ83" s="1" t="s">
        <v>66</v>
      </c>
      <c r="BA83" s="1" t="s">
        <v>66</v>
      </c>
      <c r="BB83" s="1" t="s">
        <v>66</v>
      </c>
      <c r="BC83" s="41">
        <f t="shared" si="5"/>
        <v>0</v>
      </c>
      <c r="BD83" s="1">
        <v>0</v>
      </c>
      <c r="BE83" s="1">
        <v>0</v>
      </c>
      <c r="BF83" s="33">
        <v>0</v>
      </c>
      <c r="BG83" s="1">
        <v>0</v>
      </c>
      <c r="BH83" s="1" t="s">
        <v>66</v>
      </c>
      <c r="BI83" s="1" t="s">
        <v>66</v>
      </c>
      <c r="BJ83" s="1" t="s">
        <v>66</v>
      </c>
      <c r="BK83" s="1" t="s">
        <v>66</v>
      </c>
      <c r="BL83" s="1" t="s">
        <v>66</v>
      </c>
      <c r="BM83" s="33">
        <f t="shared" si="3"/>
        <v>0</v>
      </c>
      <c r="BN83" s="1" t="s">
        <v>66</v>
      </c>
      <c r="BO83" s="1" t="s">
        <v>66</v>
      </c>
      <c r="BP83" s="33">
        <v>0</v>
      </c>
      <c r="BQ83" s="1" t="s">
        <v>66</v>
      </c>
      <c r="BR83" s="1" t="s">
        <v>66</v>
      </c>
      <c r="BS83" s="1" t="s">
        <v>66</v>
      </c>
      <c r="BT83" s="1" t="s">
        <v>66</v>
      </c>
      <c r="BU83" s="1" t="s">
        <v>66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32">
        <f t="shared" si="6"/>
        <v>0</v>
      </c>
      <c r="CR83" s="1">
        <v>0</v>
      </c>
      <c r="CS83" s="1">
        <v>0</v>
      </c>
      <c r="CT83" s="32">
        <f t="shared" si="7"/>
        <v>0</v>
      </c>
      <c r="CU83" s="1" t="s">
        <v>66</v>
      </c>
      <c r="CV83" s="1" t="s">
        <v>66</v>
      </c>
      <c r="CW83" s="1" t="s">
        <v>66</v>
      </c>
      <c r="CX83" s="1" t="s">
        <v>66</v>
      </c>
      <c r="CY83" s="1" t="s">
        <v>66</v>
      </c>
      <c r="CZ83" s="1" t="s">
        <v>66</v>
      </c>
      <c r="DA83" s="1" t="s">
        <v>66</v>
      </c>
      <c r="DB83" s="24"/>
    </row>
    <row r="84" spans="1:106" ht="42" customHeight="1" x14ac:dyDescent="0.25">
      <c r="A84" s="30" t="s">
        <v>161</v>
      </c>
      <c r="B84" s="29" t="s">
        <v>243</v>
      </c>
      <c r="C84" s="1" t="s">
        <v>246</v>
      </c>
      <c r="D84" s="1" t="s">
        <v>120</v>
      </c>
      <c r="E84" s="1">
        <v>2024</v>
      </c>
      <c r="F84" s="1">
        <v>2024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0"/>
        <v>0.30399999999999999</v>
      </c>
      <c r="U84" s="1" t="s">
        <v>66</v>
      </c>
      <c r="V84" s="32">
        <f t="shared" si="4"/>
        <v>0.30399999999999999</v>
      </c>
      <c r="W84" s="32">
        <f t="shared" si="1"/>
        <v>0.30399999999999999</v>
      </c>
      <c r="X84" s="1" t="s">
        <v>66</v>
      </c>
      <c r="Y84" s="33">
        <f t="shared" si="2"/>
        <v>0.30399999999999999</v>
      </c>
      <c r="Z84" s="1">
        <v>0</v>
      </c>
      <c r="AA84" s="1">
        <v>0</v>
      </c>
      <c r="AB84" s="1">
        <v>0.30399999999999999</v>
      </c>
      <c r="AC84" s="1">
        <v>0</v>
      </c>
      <c r="AD84" s="1" t="s">
        <v>66</v>
      </c>
      <c r="AE84" s="1" t="s">
        <v>66</v>
      </c>
      <c r="AF84" s="1" t="s">
        <v>66</v>
      </c>
      <c r="AG84" s="1" t="s">
        <v>66</v>
      </c>
      <c r="AH84" s="1" t="s">
        <v>66</v>
      </c>
      <c r="AI84" s="41">
        <f t="shared" si="8"/>
        <v>0</v>
      </c>
      <c r="AJ84" s="1">
        <v>0</v>
      </c>
      <c r="AK84" s="1">
        <v>0</v>
      </c>
      <c r="AL84" s="41">
        <v>0</v>
      </c>
      <c r="AM84" s="1">
        <v>0</v>
      </c>
      <c r="AN84" s="1" t="s">
        <v>66</v>
      </c>
      <c r="AO84" s="1" t="s">
        <v>66</v>
      </c>
      <c r="AP84" s="1" t="s">
        <v>66</v>
      </c>
      <c r="AQ84" s="1" t="s">
        <v>66</v>
      </c>
      <c r="AR84" s="1" t="s">
        <v>66</v>
      </c>
      <c r="AS84" s="41">
        <f t="shared" si="9"/>
        <v>0</v>
      </c>
      <c r="AT84" s="1">
        <v>0</v>
      </c>
      <c r="AU84" s="1">
        <v>0</v>
      </c>
      <c r="AV84" s="41">
        <v>0</v>
      </c>
      <c r="AW84" s="1">
        <v>0</v>
      </c>
      <c r="AX84" s="1" t="s">
        <v>66</v>
      </c>
      <c r="AY84" s="1" t="s">
        <v>66</v>
      </c>
      <c r="AZ84" s="1" t="s">
        <v>66</v>
      </c>
      <c r="BA84" s="1" t="s">
        <v>66</v>
      </c>
      <c r="BB84" s="1" t="s">
        <v>66</v>
      </c>
      <c r="BC84" s="42">
        <f t="shared" si="5"/>
        <v>0</v>
      </c>
      <c r="BD84" s="43">
        <v>0</v>
      </c>
      <c r="BE84" s="43">
        <v>0</v>
      </c>
      <c r="BF84" s="42">
        <v>0</v>
      </c>
      <c r="BG84" s="1">
        <v>0</v>
      </c>
      <c r="BH84" s="1" t="s">
        <v>66</v>
      </c>
      <c r="BI84" s="1" t="s">
        <v>66</v>
      </c>
      <c r="BJ84" s="1" t="s">
        <v>66</v>
      </c>
      <c r="BK84" s="1" t="s">
        <v>66</v>
      </c>
      <c r="BL84" s="1" t="s">
        <v>66</v>
      </c>
      <c r="BM84" s="33">
        <f t="shared" si="3"/>
        <v>0</v>
      </c>
      <c r="BN84" s="1" t="s">
        <v>66</v>
      </c>
      <c r="BO84" s="1" t="s">
        <v>66</v>
      </c>
      <c r="BP84" s="33">
        <v>0</v>
      </c>
      <c r="BQ84" s="1" t="s">
        <v>66</v>
      </c>
      <c r="BR84" s="1" t="s">
        <v>66</v>
      </c>
      <c r="BS84" s="1" t="s">
        <v>66</v>
      </c>
      <c r="BT84" s="1" t="s">
        <v>66</v>
      </c>
      <c r="BU84" s="1" t="s">
        <v>66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32">
        <f t="shared" si="6"/>
        <v>0</v>
      </c>
      <c r="CR84" s="1">
        <v>0</v>
      </c>
      <c r="CS84" s="1">
        <v>0</v>
      </c>
      <c r="CT84" s="32">
        <f t="shared" si="7"/>
        <v>0</v>
      </c>
      <c r="CU84" s="1" t="s">
        <v>66</v>
      </c>
      <c r="CV84" s="1" t="s">
        <v>66</v>
      </c>
      <c r="CW84" s="1" t="s">
        <v>66</v>
      </c>
      <c r="CX84" s="1" t="s">
        <v>66</v>
      </c>
      <c r="CY84" s="1" t="s">
        <v>66</v>
      </c>
      <c r="CZ84" s="1" t="s">
        <v>66</v>
      </c>
      <c r="DA84" s="1" t="s">
        <v>66</v>
      </c>
    </row>
    <row r="85" spans="1:106" ht="40.5" customHeight="1" x14ac:dyDescent="0.25">
      <c r="A85" s="30" t="s">
        <v>161</v>
      </c>
      <c r="B85" s="29" t="s">
        <v>247</v>
      </c>
      <c r="C85" s="1" t="s">
        <v>249</v>
      </c>
      <c r="D85" s="1" t="s">
        <v>120</v>
      </c>
      <c r="E85" s="1">
        <v>2024</v>
      </c>
      <c r="F85" s="1">
        <v>2028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28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0"/>
        <v>11.894</v>
      </c>
      <c r="U85" s="1" t="s">
        <v>66</v>
      </c>
      <c r="V85" s="32">
        <f t="shared" si="4"/>
        <v>11.894</v>
      </c>
      <c r="W85" s="32">
        <f t="shared" si="1"/>
        <v>11.894</v>
      </c>
      <c r="X85" s="1" t="s">
        <v>66</v>
      </c>
      <c r="Y85" s="33">
        <f t="shared" si="2"/>
        <v>0.75</v>
      </c>
      <c r="Z85" s="1">
        <v>0</v>
      </c>
      <c r="AA85" s="1">
        <v>0</v>
      </c>
      <c r="AB85" s="1">
        <v>0.75</v>
      </c>
      <c r="AC85" s="1">
        <v>0</v>
      </c>
      <c r="AD85" s="1" t="s">
        <v>66</v>
      </c>
      <c r="AE85" s="1" t="s">
        <v>66</v>
      </c>
      <c r="AF85" s="1" t="s">
        <v>66</v>
      </c>
      <c r="AG85" s="1" t="s">
        <v>66</v>
      </c>
      <c r="AH85" s="1" t="s">
        <v>66</v>
      </c>
      <c r="AI85" s="41">
        <f t="shared" si="8"/>
        <v>1.44</v>
      </c>
      <c r="AJ85" s="1">
        <v>0</v>
      </c>
      <c r="AK85" s="1">
        <v>0</v>
      </c>
      <c r="AL85" s="41">
        <v>1.44</v>
      </c>
      <c r="AM85" s="1">
        <v>0</v>
      </c>
      <c r="AN85" s="1" t="s">
        <v>66</v>
      </c>
      <c r="AO85" s="1" t="s">
        <v>66</v>
      </c>
      <c r="AP85" s="1" t="s">
        <v>66</v>
      </c>
      <c r="AQ85" s="1" t="s">
        <v>66</v>
      </c>
      <c r="AR85" s="1" t="s">
        <v>66</v>
      </c>
      <c r="AS85" s="41">
        <f t="shared" si="9"/>
        <v>2.794</v>
      </c>
      <c r="AT85" s="1">
        <v>0</v>
      </c>
      <c r="AU85" s="1">
        <v>0</v>
      </c>
      <c r="AV85" s="41">
        <v>2.794</v>
      </c>
      <c r="AW85" s="1">
        <v>0</v>
      </c>
      <c r="AX85" s="1" t="s">
        <v>66</v>
      </c>
      <c r="AY85" s="1" t="s">
        <v>66</v>
      </c>
      <c r="AZ85" s="1" t="s">
        <v>66</v>
      </c>
      <c r="BA85" s="1" t="s">
        <v>66</v>
      </c>
      <c r="BB85" s="1" t="s">
        <v>66</v>
      </c>
      <c r="BC85" s="41">
        <f t="shared" si="5"/>
        <v>3.214</v>
      </c>
      <c r="BD85" s="43">
        <v>0</v>
      </c>
      <c r="BE85" s="43">
        <v>0</v>
      </c>
      <c r="BF85" s="41">
        <v>3.214</v>
      </c>
      <c r="BG85" s="1">
        <v>0</v>
      </c>
      <c r="BH85" s="1" t="s">
        <v>66</v>
      </c>
      <c r="BI85" s="1" t="s">
        <v>66</v>
      </c>
      <c r="BJ85" s="1" t="s">
        <v>66</v>
      </c>
      <c r="BK85" s="1" t="s">
        <v>66</v>
      </c>
      <c r="BL85" s="1" t="s">
        <v>66</v>
      </c>
      <c r="BM85" s="33">
        <f t="shared" si="3"/>
        <v>3.6960000000000002</v>
      </c>
      <c r="BN85" s="1" t="s">
        <v>66</v>
      </c>
      <c r="BO85" s="1" t="s">
        <v>66</v>
      </c>
      <c r="BP85" s="33">
        <v>3.6960000000000002</v>
      </c>
      <c r="BQ85" s="1" t="s">
        <v>66</v>
      </c>
      <c r="BR85" s="1" t="s">
        <v>66</v>
      </c>
      <c r="BS85" s="1" t="s">
        <v>66</v>
      </c>
      <c r="BT85" s="1" t="s">
        <v>66</v>
      </c>
      <c r="BU85" s="1" t="s">
        <v>66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32">
        <f t="shared" si="6"/>
        <v>11.144</v>
      </c>
      <c r="CR85" s="1">
        <v>0</v>
      </c>
      <c r="CS85" s="1">
        <v>0</v>
      </c>
      <c r="CT85" s="32">
        <f t="shared" si="7"/>
        <v>11.144</v>
      </c>
      <c r="CU85" s="1" t="s">
        <v>66</v>
      </c>
      <c r="CV85" s="1" t="s">
        <v>66</v>
      </c>
      <c r="CW85" s="1" t="s">
        <v>66</v>
      </c>
      <c r="CX85" s="1" t="s">
        <v>66</v>
      </c>
      <c r="CY85" s="1" t="s">
        <v>66</v>
      </c>
      <c r="CZ85" s="1" t="s">
        <v>66</v>
      </c>
      <c r="DA85" s="1" t="s">
        <v>66</v>
      </c>
    </row>
    <row r="86" spans="1:106" ht="40.5" customHeight="1" x14ac:dyDescent="0.25">
      <c r="A86" s="30" t="s">
        <v>161</v>
      </c>
      <c r="B86" s="29" t="s">
        <v>271</v>
      </c>
      <c r="C86" s="1" t="s">
        <v>250</v>
      </c>
      <c r="D86" s="1" t="s">
        <v>120</v>
      </c>
      <c r="E86" s="1">
        <v>2024</v>
      </c>
      <c r="F86" s="1">
        <v>2024</v>
      </c>
      <c r="G86" s="1" t="s">
        <v>66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ref="T86:T88" si="11">O86+Y86+CQ86</f>
        <v>0.104</v>
      </c>
      <c r="U86" s="1" t="s">
        <v>66</v>
      </c>
      <c r="V86" s="32">
        <f t="shared" ref="V86:V88" si="12">W86</f>
        <v>0.104</v>
      </c>
      <c r="W86" s="32">
        <f t="shared" ref="W86:W88" si="13">T86-O86</f>
        <v>0.104</v>
      </c>
      <c r="X86" s="1" t="s">
        <v>66</v>
      </c>
      <c r="Y86" s="33">
        <f t="shared" ref="Y86:Y88" si="14">AB86</f>
        <v>0.104</v>
      </c>
      <c r="Z86" s="1">
        <v>0</v>
      </c>
      <c r="AA86" s="1">
        <v>0</v>
      </c>
      <c r="AB86" s="1">
        <v>0.104</v>
      </c>
      <c r="AC86" s="1">
        <v>0</v>
      </c>
      <c r="AD86" s="1" t="s">
        <v>66</v>
      </c>
      <c r="AE86" s="1" t="s">
        <v>66</v>
      </c>
      <c r="AF86" s="1" t="s">
        <v>66</v>
      </c>
      <c r="AG86" s="1" t="s">
        <v>66</v>
      </c>
      <c r="AH86" s="1" t="s">
        <v>66</v>
      </c>
      <c r="AI86" s="41">
        <f t="shared" ref="AI86:AI88" si="15">AL86</f>
        <v>0</v>
      </c>
      <c r="AJ86" s="1">
        <v>0</v>
      </c>
      <c r="AK86" s="1">
        <v>0</v>
      </c>
      <c r="AL86" s="41">
        <v>0</v>
      </c>
      <c r="AM86" s="1">
        <v>0</v>
      </c>
      <c r="AN86" s="1" t="s">
        <v>66</v>
      </c>
      <c r="AO86" s="1" t="s">
        <v>66</v>
      </c>
      <c r="AP86" s="1" t="s">
        <v>66</v>
      </c>
      <c r="AQ86" s="1" t="s">
        <v>66</v>
      </c>
      <c r="AR86" s="1" t="s">
        <v>66</v>
      </c>
      <c r="AS86" s="41">
        <f t="shared" ref="AS86:AS88" si="16">AV86</f>
        <v>0</v>
      </c>
      <c r="AT86" s="1">
        <v>0</v>
      </c>
      <c r="AU86" s="1">
        <v>0</v>
      </c>
      <c r="AV86" s="41">
        <v>0</v>
      </c>
      <c r="AW86" s="1">
        <v>0</v>
      </c>
      <c r="AX86" s="1" t="s">
        <v>66</v>
      </c>
      <c r="AY86" s="1" t="s">
        <v>66</v>
      </c>
      <c r="AZ86" s="1" t="s">
        <v>66</v>
      </c>
      <c r="BA86" s="1" t="s">
        <v>66</v>
      </c>
      <c r="BB86" s="1" t="s">
        <v>66</v>
      </c>
      <c r="BC86" s="41">
        <f t="shared" ref="BC86:BC88" si="17">BF86</f>
        <v>0</v>
      </c>
      <c r="BD86" s="43">
        <v>0</v>
      </c>
      <c r="BE86" s="43">
        <v>0</v>
      </c>
      <c r="BF86" s="41">
        <v>0</v>
      </c>
      <c r="BG86" s="1">
        <v>0</v>
      </c>
      <c r="BH86" s="1" t="s">
        <v>66</v>
      </c>
      <c r="BI86" s="1" t="s">
        <v>66</v>
      </c>
      <c r="BJ86" s="1" t="s">
        <v>66</v>
      </c>
      <c r="BK86" s="1" t="s">
        <v>66</v>
      </c>
      <c r="BL86" s="1" t="s">
        <v>66</v>
      </c>
      <c r="BM86" s="33">
        <f t="shared" ref="BM86:BM88" si="18">BP86</f>
        <v>0</v>
      </c>
      <c r="BN86" s="1" t="s">
        <v>66</v>
      </c>
      <c r="BO86" s="1" t="s">
        <v>66</v>
      </c>
      <c r="BP86" s="33">
        <v>0</v>
      </c>
      <c r="BQ86" s="1" t="s">
        <v>66</v>
      </c>
      <c r="BR86" s="1" t="s">
        <v>66</v>
      </c>
      <c r="BS86" s="1" t="s">
        <v>66</v>
      </c>
      <c r="BT86" s="1" t="s">
        <v>66</v>
      </c>
      <c r="BU86" s="1" t="s">
        <v>66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32">
        <f t="shared" ref="CQ86:CQ88" si="19">CT86</f>
        <v>0</v>
      </c>
      <c r="CR86" s="1">
        <v>0</v>
      </c>
      <c r="CS86" s="1">
        <v>0</v>
      </c>
      <c r="CT86" s="32">
        <f t="shared" si="7"/>
        <v>0</v>
      </c>
      <c r="CU86" s="1" t="s">
        <v>66</v>
      </c>
      <c r="CV86" s="1" t="s">
        <v>66</v>
      </c>
      <c r="CW86" s="1" t="s">
        <v>66</v>
      </c>
      <c r="CX86" s="1" t="s">
        <v>66</v>
      </c>
      <c r="CY86" s="1" t="s">
        <v>66</v>
      </c>
      <c r="CZ86" s="1" t="s">
        <v>66</v>
      </c>
      <c r="DA86" s="1" t="s">
        <v>66</v>
      </c>
    </row>
    <row r="87" spans="1:106" ht="47.25" customHeight="1" x14ac:dyDescent="0.25">
      <c r="A87" s="30" t="s">
        <v>161</v>
      </c>
      <c r="B87" s="29" t="s">
        <v>272</v>
      </c>
      <c r="C87" s="1" t="s">
        <v>251</v>
      </c>
      <c r="D87" s="1" t="s">
        <v>120</v>
      </c>
      <c r="E87" s="1">
        <v>2024</v>
      </c>
      <c r="F87" s="1">
        <v>2024</v>
      </c>
      <c r="G87" s="1" t="s">
        <v>66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11"/>
        <v>0.36699999999999999</v>
      </c>
      <c r="U87" s="1" t="s">
        <v>66</v>
      </c>
      <c r="V87" s="32">
        <f t="shared" si="12"/>
        <v>0.36699999999999999</v>
      </c>
      <c r="W87" s="32">
        <f t="shared" si="13"/>
        <v>0.36699999999999999</v>
      </c>
      <c r="X87" s="1" t="s">
        <v>66</v>
      </c>
      <c r="Y87" s="33">
        <f t="shared" si="14"/>
        <v>0.36699999999999999</v>
      </c>
      <c r="Z87" s="1">
        <v>0</v>
      </c>
      <c r="AA87" s="1">
        <v>0</v>
      </c>
      <c r="AB87" s="1">
        <v>0.36699999999999999</v>
      </c>
      <c r="AC87" s="1">
        <v>0</v>
      </c>
      <c r="AD87" s="1" t="s">
        <v>66</v>
      </c>
      <c r="AE87" s="1" t="s">
        <v>66</v>
      </c>
      <c r="AF87" s="1" t="s">
        <v>66</v>
      </c>
      <c r="AG87" s="1" t="s">
        <v>66</v>
      </c>
      <c r="AH87" s="1" t="s">
        <v>66</v>
      </c>
      <c r="AI87" s="41">
        <f t="shared" si="15"/>
        <v>0</v>
      </c>
      <c r="AJ87" s="1">
        <v>0</v>
      </c>
      <c r="AK87" s="1">
        <v>0</v>
      </c>
      <c r="AL87" s="41">
        <v>0</v>
      </c>
      <c r="AM87" s="1">
        <v>0</v>
      </c>
      <c r="AN87" s="1" t="s">
        <v>66</v>
      </c>
      <c r="AO87" s="1" t="s">
        <v>66</v>
      </c>
      <c r="AP87" s="1" t="s">
        <v>66</v>
      </c>
      <c r="AQ87" s="1" t="s">
        <v>66</v>
      </c>
      <c r="AR87" s="1" t="s">
        <v>66</v>
      </c>
      <c r="AS87" s="41">
        <f t="shared" si="16"/>
        <v>0</v>
      </c>
      <c r="AT87" s="1">
        <v>0</v>
      </c>
      <c r="AU87" s="1">
        <v>0</v>
      </c>
      <c r="AV87" s="41">
        <v>0</v>
      </c>
      <c r="AW87" s="1">
        <v>0</v>
      </c>
      <c r="AX87" s="1" t="s">
        <v>66</v>
      </c>
      <c r="AY87" s="1" t="s">
        <v>66</v>
      </c>
      <c r="AZ87" s="1" t="s">
        <v>66</v>
      </c>
      <c r="BA87" s="1" t="s">
        <v>66</v>
      </c>
      <c r="BB87" s="1" t="s">
        <v>66</v>
      </c>
      <c r="BC87" s="41">
        <f t="shared" si="17"/>
        <v>0</v>
      </c>
      <c r="BD87" s="43">
        <v>0</v>
      </c>
      <c r="BE87" s="43">
        <v>0</v>
      </c>
      <c r="BF87" s="41">
        <v>0</v>
      </c>
      <c r="BG87" s="1">
        <v>0</v>
      </c>
      <c r="BH87" s="1" t="s">
        <v>66</v>
      </c>
      <c r="BI87" s="1" t="s">
        <v>66</v>
      </c>
      <c r="BJ87" s="1" t="s">
        <v>66</v>
      </c>
      <c r="BK87" s="1" t="s">
        <v>66</v>
      </c>
      <c r="BL87" s="1" t="s">
        <v>66</v>
      </c>
      <c r="BM87" s="33">
        <f t="shared" si="18"/>
        <v>0</v>
      </c>
      <c r="BN87" s="1" t="s">
        <v>66</v>
      </c>
      <c r="BO87" s="1" t="s">
        <v>66</v>
      </c>
      <c r="BP87" s="33">
        <v>0</v>
      </c>
      <c r="BQ87" s="1" t="s">
        <v>66</v>
      </c>
      <c r="BR87" s="1" t="s">
        <v>66</v>
      </c>
      <c r="BS87" s="1" t="s">
        <v>66</v>
      </c>
      <c r="BT87" s="1" t="s">
        <v>66</v>
      </c>
      <c r="BU87" s="1" t="s">
        <v>66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32">
        <f t="shared" si="19"/>
        <v>0</v>
      </c>
      <c r="CR87" s="1">
        <v>0</v>
      </c>
      <c r="CS87" s="1">
        <v>0</v>
      </c>
      <c r="CT87" s="32">
        <f t="shared" si="7"/>
        <v>0</v>
      </c>
      <c r="CU87" s="1" t="s">
        <v>66</v>
      </c>
      <c r="CV87" s="1" t="s">
        <v>66</v>
      </c>
      <c r="CW87" s="1" t="s">
        <v>66</v>
      </c>
      <c r="CX87" s="1" t="s">
        <v>66</v>
      </c>
      <c r="CY87" s="1" t="s">
        <v>66</v>
      </c>
      <c r="CZ87" s="1" t="s">
        <v>66</v>
      </c>
      <c r="DA87" s="1" t="s">
        <v>66</v>
      </c>
    </row>
    <row r="88" spans="1:106" ht="40.5" customHeight="1" x14ac:dyDescent="0.25">
      <c r="A88" s="30" t="s">
        <v>161</v>
      </c>
      <c r="B88" s="29" t="s">
        <v>278</v>
      </c>
      <c r="C88" s="1" t="s">
        <v>253</v>
      </c>
      <c r="D88" s="1" t="s">
        <v>120</v>
      </c>
      <c r="E88" s="1">
        <v>2024</v>
      </c>
      <c r="F88" s="1">
        <v>2024</v>
      </c>
      <c r="G88" s="1" t="s">
        <v>66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0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11"/>
        <v>0.81200000000000006</v>
      </c>
      <c r="U88" s="1" t="s">
        <v>66</v>
      </c>
      <c r="V88" s="32">
        <f t="shared" si="12"/>
        <v>0.81200000000000006</v>
      </c>
      <c r="W88" s="32">
        <f t="shared" si="13"/>
        <v>0.81200000000000006</v>
      </c>
      <c r="X88" s="1" t="s">
        <v>66</v>
      </c>
      <c r="Y88" s="33">
        <f t="shared" si="14"/>
        <v>0.81200000000000006</v>
      </c>
      <c r="Z88" s="1">
        <v>0</v>
      </c>
      <c r="AA88" s="1">
        <v>0</v>
      </c>
      <c r="AB88" s="1">
        <v>0.81200000000000006</v>
      </c>
      <c r="AC88" s="1">
        <v>0</v>
      </c>
      <c r="AD88" s="1" t="s">
        <v>66</v>
      </c>
      <c r="AE88" s="1" t="s">
        <v>66</v>
      </c>
      <c r="AF88" s="1" t="s">
        <v>66</v>
      </c>
      <c r="AG88" s="1" t="s">
        <v>66</v>
      </c>
      <c r="AH88" s="1" t="s">
        <v>66</v>
      </c>
      <c r="AI88" s="41">
        <f t="shared" si="15"/>
        <v>0</v>
      </c>
      <c r="AJ88" s="1">
        <v>0</v>
      </c>
      <c r="AK88" s="1">
        <v>0</v>
      </c>
      <c r="AL88" s="41">
        <v>0</v>
      </c>
      <c r="AM88" s="1">
        <v>0</v>
      </c>
      <c r="AN88" s="1" t="s">
        <v>66</v>
      </c>
      <c r="AO88" s="1" t="s">
        <v>66</v>
      </c>
      <c r="AP88" s="1" t="s">
        <v>66</v>
      </c>
      <c r="AQ88" s="1" t="s">
        <v>66</v>
      </c>
      <c r="AR88" s="1" t="s">
        <v>66</v>
      </c>
      <c r="AS88" s="41">
        <f t="shared" si="16"/>
        <v>0</v>
      </c>
      <c r="AT88" s="1">
        <v>0</v>
      </c>
      <c r="AU88" s="1">
        <v>0</v>
      </c>
      <c r="AV88" s="41">
        <v>0</v>
      </c>
      <c r="AW88" s="1">
        <v>0</v>
      </c>
      <c r="AX88" s="1" t="s">
        <v>66</v>
      </c>
      <c r="AY88" s="1" t="s">
        <v>66</v>
      </c>
      <c r="AZ88" s="1" t="s">
        <v>66</v>
      </c>
      <c r="BA88" s="1" t="s">
        <v>66</v>
      </c>
      <c r="BB88" s="1" t="s">
        <v>66</v>
      </c>
      <c r="BC88" s="41">
        <f t="shared" si="17"/>
        <v>0</v>
      </c>
      <c r="BD88" s="43">
        <v>0</v>
      </c>
      <c r="BE88" s="43">
        <v>0</v>
      </c>
      <c r="BF88" s="41">
        <v>0</v>
      </c>
      <c r="BG88" s="1">
        <v>0</v>
      </c>
      <c r="BH88" s="1" t="s">
        <v>66</v>
      </c>
      <c r="BI88" s="1" t="s">
        <v>66</v>
      </c>
      <c r="BJ88" s="1" t="s">
        <v>66</v>
      </c>
      <c r="BK88" s="1" t="s">
        <v>66</v>
      </c>
      <c r="BL88" s="1" t="s">
        <v>66</v>
      </c>
      <c r="BM88" s="33">
        <f t="shared" si="18"/>
        <v>0</v>
      </c>
      <c r="BN88" s="1" t="s">
        <v>66</v>
      </c>
      <c r="BO88" s="1" t="s">
        <v>66</v>
      </c>
      <c r="BP88" s="33">
        <v>0</v>
      </c>
      <c r="BQ88" s="1" t="s">
        <v>66</v>
      </c>
      <c r="BR88" s="1" t="s">
        <v>66</v>
      </c>
      <c r="BS88" s="1" t="s">
        <v>66</v>
      </c>
      <c r="BT88" s="1" t="s">
        <v>66</v>
      </c>
      <c r="BU88" s="1" t="s">
        <v>66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32">
        <f t="shared" si="19"/>
        <v>0</v>
      </c>
      <c r="CR88" s="1">
        <v>0</v>
      </c>
      <c r="CS88" s="1">
        <v>0</v>
      </c>
      <c r="CT88" s="32">
        <f t="shared" si="7"/>
        <v>0</v>
      </c>
      <c r="CU88" s="1" t="s">
        <v>66</v>
      </c>
      <c r="CV88" s="1" t="s">
        <v>66</v>
      </c>
      <c r="CW88" s="1" t="s">
        <v>66</v>
      </c>
      <c r="CX88" s="1" t="s">
        <v>66</v>
      </c>
      <c r="CY88" s="1" t="s">
        <v>66</v>
      </c>
      <c r="CZ88" s="1" t="s">
        <v>66</v>
      </c>
      <c r="DA88" s="1" t="s">
        <v>66</v>
      </c>
    </row>
    <row r="89" spans="1:106" ht="41.25" customHeight="1" x14ac:dyDescent="0.25">
      <c r="A89" s="30" t="s">
        <v>161</v>
      </c>
      <c r="B89" s="29" t="s">
        <v>201</v>
      </c>
      <c r="C89" s="1" t="s">
        <v>254</v>
      </c>
      <c r="D89" s="1" t="s">
        <v>120</v>
      </c>
      <c r="E89" s="1">
        <v>2025</v>
      </c>
      <c r="F89" s="1">
        <v>2028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0"/>
        <v>18.432000000000002</v>
      </c>
      <c r="U89" s="1" t="s">
        <v>66</v>
      </c>
      <c r="V89" s="32">
        <f t="shared" si="4"/>
        <v>18.432000000000002</v>
      </c>
      <c r="W89" s="32">
        <f t="shared" si="1"/>
        <v>18.432000000000002</v>
      </c>
      <c r="X89" s="1" t="s">
        <v>66</v>
      </c>
      <c r="Y89" s="33">
        <f t="shared" si="2"/>
        <v>0</v>
      </c>
      <c r="Z89" s="1">
        <v>0</v>
      </c>
      <c r="AA89" s="1">
        <v>0</v>
      </c>
      <c r="AB89" s="1">
        <v>0</v>
      </c>
      <c r="AC89" s="1">
        <v>0</v>
      </c>
      <c r="AD89" s="1" t="s">
        <v>66</v>
      </c>
      <c r="AE89" s="1" t="s">
        <v>66</v>
      </c>
      <c r="AF89" s="1" t="s">
        <v>66</v>
      </c>
      <c r="AG89" s="1" t="s">
        <v>66</v>
      </c>
      <c r="AH89" s="1" t="s">
        <v>66</v>
      </c>
      <c r="AI89" s="41">
        <f t="shared" si="8"/>
        <v>4.2960000000000003</v>
      </c>
      <c r="AJ89" s="1">
        <v>0</v>
      </c>
      <c r="AK89" s="1">
        <v>0</v>
      </c>
      <c r="AL89" s="28">
        <v>4.2960000000000003</v>
      </c>
      <c r="AM89" s="1">
        <v>0</v>
      </c>
      <c r="AN89" s="1" t="s">
        <v>66</v>
      </c>
      <c r="AO89" s="1" t="s">
        <v>66</v>
      </c>
      <c r="AP89" s="1" t="s">
        <v>66</v>
      </c>
      <c r="AQ89" s="1" t="s">
        <v>66</v>
      </c>
      <c r="AR89" s="1" t="s">
        <v>66</v>
      </c>
      <c r="AS89" s="41">
        <f t="shared" si="9"/>
        <v>4.5</v>
      </c>
      <c r="AT89" s="1">
        <v>0</v>
      </c>
      <c r="AU89" s="1">
        <v>0</v>
      </c>
      <c r="AV89" s="41">
        <v>4.5</v>
      </c>
      <c r="AW89" s="1">
        <v>0</v>
      </c>
      <c r="AX89" s="1" t="s">
        <v>66</v>
      </c>
      <c r="AY89" s="1" t="s">
        <v>66</v>
      </c>
      <c r="AZ89" s="1" t="s">
        <v>66</v>
      </c>
      <c r="BA89" s="1" t="s">
        <v>66</v>
      </c>
      <c r="BB89" s="1" t="s">
        <v>66</v>
      </c>
      <c r="BC89" s="41">
        <f t="shared" si="5"/>
        <v>4.71</v>
      </c>
      <c r="BD89" s="1">
        <v>0</v>
      </c>
      <c r="BE89" s="1">
        <v>0</v>
      </c>
      <c r="BF89" s="41">
        <v>4.71</v>
      </c>
      <c r="BG89" s="1">
        <v>0</v>
      </c>
      <c r="BH89" s="1" t="s">
        <v>66</v>
      </c>
      <c r="BI89" s="1" t="s">
        <v>66</v>
      </c>
      <c r="BJ89" s="1" t="s">
        <v>66</v>
      </c>
      <c r="BK89" s="1" t="s">
        <v>66</v>
      </c>
      <c r="BL89" s="1" t="s">
        <v>66</v>
      </c>
      <c r="BM89" s="33">
        <f t="shared" si="3"/>
        <v>4.9260000000000002</v>
      </c>
      <c r="BN89" s="1" t="s">
        <v>66</v>
      </c>
      <c r="BO89" s="1" t="s">
        <v>66</v>
      </c>
      <c r="BP89" s="33">
        <v>4.9260000000000002</v>
      </c>
      <c r="BQ89" s="1" t="s">
        <v>66</v>
      </c>
      <c r="BR89" s="1" t="s">
        <v>66</v>
      </c>
      <c r="BS89" s="1" t="s">
        <v>66</v>
      </c>
      <c r="BT89" s="1" t="s">
        <v>66</v>
      </c>
      <c r="BU89" s="1" t="s">
        <v>66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32">
        <f t="shared" si="6"/>
        <v>18.432000000000002</v>
      </c>
      <c r="CR89" s="1">
        <v>0</v>
      </c>
      <c r="CS89" s="1">
        <v>0</v>
      </c>
      <c r="CT89" s="32">
        <f t="shared" si="7"/>
        <v>18.432000000000002</v>
      </c>
      <c r="CU89" s="1" t="s">
        <v>66</v>
      </c>
      <c r="CV89" s="1" t="s">
        <v>66</v>
      </c>
      <c r="CW89" s="1" t="s">
        <v>66</v>
      </c>
      <c r="CX89" s="1" t="s">
        <v>66</v>
      </c>
      <c r="CY89" s="1" t="s">
        <v>66</v>
      </c>
      <c r="CZ89" s="1" t="s">
        <v>66</v>
      </c>
      <c r="DA89" s="1" t="s">
        <v>66</v>
      </c>
    </row>
    <row r="90" spans="1:106" ht="40.5" customHeight="1" x14ac:dyDescent="0.25">
      <c r="A90" s="30" t="s">
        <v>161</v>
      </c>
      <c r="B90" s="29" t="s">
        <v>248</v>
      </c>
      <c r="C90" s="1" t="s">
        <v>255</v>
      </c>
      <c r="D90" s="1" t="s">
        <v>120</v>
      </c>
      <c r="E90" s="1">
        <v>2025</v>
      </c>
      <c r="F90" s="1">
        <v>2028</v>
      </c>
      <c r="G90" s="1" t="s">
        <v>66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0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0"/>
        <v>0.92499999999999993</v>
      </c>
      <c r="U90" s="1" t="s">
        <v>66</v>
      </c>
      <c r="V90" s="32">
        <f t="shared" si="4"/>
        <v>0.92499999999999993</v>
      </c>
      <c r="W90" s="32">
        <f t="shared" si="1"/>
        <v>0.92499999999999993</v>
      </c>
      <c r="X90" s="1" t="s">
        <v>66</v>
      </c>
      <c r="Y90" s="33">
        <f t="shared" si="2"/>
        <v>0</v>
      </c>
      <c r="Z90" s="1">
        <v>0</v>
      </c>
      <c r="AA90" s="1">
        <v>0</v>
      </c>
      <c r="AB90" s="1">
        <v>0</v>
      </c>
      <c r="AC90" s="1">
        <v>0</v>
      </c>
      <c r="AD90" s="1" t="s">
        <v>66</v>
      </c>
      <c r="AE90" s="1" t="s">
        <v>66</v>
      </c>
      <c r="AF90" s="1" t="s">
        <v>66</v>
      </c>
      <c r="AG90" s="1" t="s">
        <v>66</v>
      </c>
      <c r="AH90" s="1" t="s">
        <v>66</v>
      </c>
      <c r="AI90" s="41">
        <f t="shared" si="8"/>
        <v>0.216</v>
      </c>
      <c r="AJ90" s="1">
        <v>0</v>
      </c>
      <c r="AK90" s="1">
        <v>0</v>
      </c>
      <c r="AL90" s="28">
        <v>0.216</v>
      </c>
      <c r="AM90" s="1">
        <v>0</v>
      </c>
      <c r="AN90" s="1" t="s">
        <v>66</v>
      </c>
      <c r="AO90" s="1" t="s">
        <v>66</v>
      </c>
      <c r="AP90" s="1" t="s">
        <v>66</v>
      </c>
      <c r="AQ90" s="1" t="s">
        <v>66</v>
      </c>
      <c r="AR90" s="1" t="s">
        <v>66</v>
      </c>
      <c r="AS90" s="41">
        <f t="shared" si="9"/>
        <v>0.22600000000000001</v>
      </c>
      <c r="AT90" s="1">
        <v>0</v>
      </c>
      <c r="AU90" s="1">
        <v>0</v>
      </c>
      <c r="AV90" s="41">
        <v>0.22600000000000001</v>
      </c>
      <c r="AW90" s="1">
        <v>0</v>
      </c>
      <c r="AX90" s="1" t="s">
        <v>66</v>
      </c>
      <c r="AY90" s="1" t="s">
        <v>66</v>
      </c>
      <c r="AZ90" s="1" t="s">
        <v>66</v>
      </c>
      <c r="BA90" s="1" t="s">
        <v>66</v>
      </c>
      <c r="BB90" s="1" t="s">
        <v>66</v>
      </c>
      <c r="BC90" s="41">
        <f t="shared" si="5"/>
        <v>0.23599999999999999</v>
      </c>
      <c r="BD90" s="1">
        <v>0</v>
      </c>
      <c r="BE90" s="1">
        <v>0</v>
      </c>
      <c r="BF90" s="41">
        <v>0.23599999999999999</v>
      </c>
      <c r="BG90" s="1">
        <v>0</v>
      </c>
      <c r="BH90" s="1" t="s">
        <v>66</v>
      </c>
      <c r="BI90" s="1" t="s">
        <v>66</v>
      </c>
      <c r="BJ90" s="1" t="s">
        <v>66</v>
      </c>
      <c r="BK90" s="1" t="s">
        <v>66</v>
      </c>
      <c r="BL90" s="1" t="s">
        <v>66</v>
      </c>
      <c r="BM90" s="33">
        <f t="shared" si="3"/>
        <v>0.247</v>
      </c>
      <c r="BN90" s="1" t="s">
        <v>66</v>
      </c>
      <c r="BO90" s="1" t="s">
        <v>66</v>
      </c>
      <c r="BP90" s="33">
        <v>0.247</v>
      </c>
      <c r="BQ90" s="1" t="s">
        <v>66</v>
      </c>
      <c r="BR90" s="1" t="s">
        <v>66</v>
      </c>
      <c r="BS90" s="1" t="s">
        <v>66</v>
      </c>
      <c r="BT90" s="1" t="s">
        <v>66</v>
      </c>
      <c r="BU90" s="1" t="s">
        <v>66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32">
        <f t="shared" si="6"/>
        <v>0.92499999999999993</v>
      </c>
      <c r="CR90" s="1">
        <v>0</v>
      </c>
      <c r="CS90" s="1">
        <v>0</v>
      </c>
      <c r="CT90" s="32">
        <f t="shared" si="7"/>
        <v>0.92499999999999993</v>
      </c>
      <c r="CU90" s="1" t="s">
        <v>66</v>
      </c>
      <c r="CV90" s="1" t="s">
        <v>66</v>
      </c>
      <c r="CW90" s="1" t="s">
        <v>66</v>
      </c>
      <c r="CX90" s="1" t="s">
        <v>66</v>
      </c>
      <c r="CY90" s="1" t="s">
        <v>66</v>
      </c>
      <c r="CZ90" s="1" t="s">
        <v>66</v>
      </c>
      <c r="DA90" s="1" t="s">
        <v>66</v>
      </c>
    </row>
    <row r="91" spans="1:106" ht="40.5" customHeight="1" x14ac:dyDescent="0.25">
      <c r="A91" s="30" t="s">
        <v>161</v>
      </c>
      <c r="B91" s="29" t="s">
        <v>174</v>
      </c>
      <c r="C91" s="1" t="s">
        <v>262</v>
      </c>
      <c r="D91" s="1" t="s">
        <v>120</v>
      </c>
      <c r="E91" s="1">
        <v>2025</v>
      </c>
      <c r="F91" s="1">
        <v>2025</v>
      </c>
      <c r="G91" s="1" t="s">
        <v>66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0"/>
        <v>0.84</v>
      </c>
      <c r="U91" s="1" t="s">
        <v>66</v>
      </c>
      <c r="V91" s="32">
        <f t="shared" si="4"/>
        <v>0.84</v>
      </c>
      <c r="W91" s="32">
        <f t="shared" si="1"/>
        <v>0.84</v>
      </c>
      <c r="X91" s="1" t="s">
        <v>66</v>
      </c>
      <c r="Y91" s="33">
        <f t="shared" si="2"/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66</v>
      </c>
      <c r="AE91" s="1" t="s">
        <v>66</v>
      </c>
      <c r="AF91" s="1" t="s">
        <v>66</v>
      </c>
      <c r="AG91" s="1" t="s">
        <v>66</v>
      </c>
      <c r="AH91" s="1" t="s">
        <v>66</v>
      </c>
      <c r="AI91" s="41">
        <f t="shared" si="8"/>
        <v>0.84</v>
      </c>
      <c r="AJ91" s="1">
        <v>0</v>
      </c>
      <c r="AK91" s="1">
        <v>0</v>
      </c>
      <c r="AL91" s="28">
        <v>0.84</v>
      </c>
      <c r="AM91" s="1">
        <v>0</v>
      </c>
      <c r="AN91" s="1" t="s">
        <v>66</v>
      </c>
      <c r="AO91" s="1" t="s">
        <v>66</v>
      </c>
      <c r="AP91" s="1" t="s">
        <v>66</v>
      </c>
      <c r="AQ91" s="1" t="s">
        <v>66</v>
      </c>
      <c r="AR91" s="1" t="s">
        <v>66</v>
      </c>
      <c r="AS91" s="41">
        <f t="shared" si="9"/>
        <v>0</v>
      </c>
      <c r="AT91" s="1">
        <v>0</v>
      </c>
      <c r="AU91" s="1">
        <v>0</v>
      </c>
      <c r="AV91" s="28">
        <v>0</v>
      </c>
      <c r="AW91" s="1">
        <v>0</v>
      </c>
      <c r="AX91" s="1" t="s">
        <v>66</v>
      </c>
      <c r="AY91" s="1" t="s">
        <v>66</v>
      </c>
      <c r="AZ91" s="1" t="s">
        <v>66</v>
      </c>
      <c r="BA91" s="1" t="s">
        <v>66</v>
      </c>
      <c r="BB91" s="1" t="s">
        <v>66</v>
      </c>
      <c r="BC91" s="42">
        <f t="shared" si="5"/>
        <v>0</v>
      </c>
      <c r="BD91" s="43">
        <v>0</v>
      </c>
      <c r="BE91" s="43">
        <v>0</v>
      </c>
      <c r="BF91" s="42">
        <v>0</v>
      </c>
      <c r="BG91" s="1">
        <v>0</v>
      </c>
      <c r="BH91" s="1" t="s">
        <v>66</v>
      </c>
      <c r="BI91" s="1" t="s">
        <v>66</v>
      </c>
      <c r="BJ91" s="1" t="s">
        <v>66</v>
      </c>
      <c r="BK91" s="1" t="s">
        <v>66</v>
      </c>
      <c r="BL91" s="1" t="s">
        <v>66</v>
      </c>
      <c r="BM91" s="33">
        <f t="shared" si="3"/>
        <v>0</v>
      </c>
      <c r="BN91" s="1" t="s">
        <v>66</v>
      </c>
      <c r="BO91" s="1" t="s">
        <v>66</v>
      </c>
      <c r="BP91" s="33">
        <v>0</v>
      </c>
      <c r="BQ91" s="1" t="s">
        <v>66</v>
      </c>
      <c r="BR91" s="1" t="s">
        <v>66</v>
      </c>
      <c r="BS91" s="1" t="s">
        <v>66</v>
      </c>
      <c r="BT91" s="1" t="s">
        <v>66</v>
      </c>
      <c r="BU91" s="1" t="s">
        <v>66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32">
        <f t="shared" si="6"/>
        <v>0.84</v>
      </c>
      <c r="CR91" s="1">
        <v>0</v>
      </c>
      <c r="CS91" s="1">
        <v>0</v>
      </c>
      <c r="CT91" s="32">
        <f t="shared" si="7"/>
        <v>0.84</v>
      </c>
      <c r="CU91" s="1" t="s">
        <v>66</v>
      </c>
      <c r="CV91" s="1" t="s">
        <v>66</v>
      </c>
      <c r="CW91" s="1" t="s">
        <v>66</v>
      </c>
      <c r="CX91" s="1" t="s">
        <v>66</v>
      </c>
      <c r="CY91" s="1" t="s">
        <v>66</v>
      </c>
      <c r="CZ91" s="1" t="s">
        <v>66</v>
      </c>
      <c r="DA91" s="1" t="s">
        <v>66</v>
      </c>
    </row>
    <row r="92" spans="1:106" ht="51.75" customHeight="1" x14ac:dyDescent="0.25">
      <c r="A92" s="44" t="s">
        <v>161</v>
      </c>
      <c r="B92" s="29" t="s">
        <v>268</v>
      </c>
      <c r="C92" s="45" t="s">
        <v>173</v>
      </c>
      <c r="D92" s="1" t="s">
        <v>120</v>
      </c>
      <c r="E92" s="1">
        <v>2025</v>
      </c>
      <c r="F92" s="1">
        <v>2025</v>
      </c>
      <c r="G92" s="1" t="s">
        <v>66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0"/>
        <v>0.84</v>
      </c>
      <c r="U92" s="1" t="s">
        <v>66</v>
      </c>
      <c r="V92" s="32">
        <f t="shared" si="4"/>
        <v>0.84</v>
      </c>
      <c r="W92" s="32">
        <f t="shared" si="1"/>
        <v>0.84</v>
      </c>
      <c r="X92" s="1" t="s">
        <v>66</v>
      </c>
      <c r="Y92" s="33">
        <f t="shared" ref="Y92:Y93" si="20">AB92</f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66</v>
      </c>
      <c r="AE92" s="1" t="s">
        <v>66</v>
      </c>
      <c r="AF92" s="1" t="s">
        <v>66</v>
      </c>
      <c r="AG92" s="1" t="s">
        <v>66</v>
      </c>
      <c r="AH92" s="1" t="s">
        <v>66</v>
      </c>
      <c r="AI92" s="41">
        <f t="shared" si="8"/>
        <v>0.84</v>
      </c>
      <c r="AJ92" s="1">
        <v>0</v>
      </c>
      <c r="AK92" s="1">
        <v>0</v>
      </c>
      <c r="AL92" s="28">
        <v>0.84</v>
      </c>
      <c r="AM92" s="1">
        <v>0</v>
      </c>
      <c r="AN92" s="1" t="s">
        <v>66</v>
      </c>
      <c r="AO92" s="1" t="s">
        <v>66</v>
      </c>
      <c r="AP92" s="1" t="s">
        <v>66</v>
      </c>
      <c r="AQ92" s="1" t="s">
        <v>66</v>
      </c>
      <c r="AR92" s="1" t="s">
        <v>66</v>
      </c>
      <c r="AS92" s="41">
        <f t="shared" si="9"/>
        <v>0</v>
      </c>
      <c r="AT92" s="1">
        <v>0</v>
      </c>
      <c r="AU92" s="1">
        <v>0</v>
      </c>
      <c r="AV92" s="28">
        <v>0</v>
      </c>
      <c r="AW92" s="1">
        <v>0</v>
      </c>
      <c r="AX92" s="1" t="s">
        <v>66</v>
      </c>
      <c r="AY92" s="1" t="s">
        <v>66</v>
      </c>
      <c r="AZ92" s="1" t="s">
        <v>66</v>
      </c>
      <c r="BA92" s="1" t="s">
        <v>66</v>
      </c>
      <c r="BB92" s="1" t="s">
        <v>66</v>
      </c>
      <c r="BC92" s="28">
        <f t="shared" ref="BC92:BC93" si="21">BF92</f>
        <v>0</v>
      </c>
      <c r="BD92" s="1">
        <v>0</v>
      </c>
      <c r="BE92" s="1">
        <v>0</v>
      </c>
      <c r="BF92" s="28">
        <v>0</v>
      </c>
      <c r="BG92" s="1">
        <v>0</v>
      </c>
      <c r="BH92" s="1" t="s">
        <v>66</v>
      </c>
      <c r="BI92" s="1" t="s">
        <v>66</v>
      </c>
      <c r="BJ92" s="1" t="s">
        <v>66</v>
      </c>
      <c r="BK92" s="1" t="s">
        <v>66</v>
      </c>
      <c r="BL92" s="1" t="s">
        <v>66</v>
      </c>
      <c r="BM92" s="33">
        <f t="shared" si="3"/>
        <v>0</v>
      </c>
      <c r="BN92" s="1" t="s">
        <v>66</v>
      </c>
      <c r="BO92" s="1" t="s">
        <v>66</v>
      </c>
      <c r="BP92" s="33">
        <v>0</v>
      </c>
      <c r="BQ92" s="1" t="s">
        <v>66</v>
      </c>
      <c r="BR92" s="1" t="s">
        <v>66</v>
      </c>
      <c r="BS92" s="1" t="s">
        <v>66</v>
      </c>
      <c r="BT92" s="1" t="s">
        <v>66</v>
      </c>
      <c r="BU92" s="1" t="s">
        <v>66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32">
        <f t="shared" ref="CQ92:CQ93" si="22">CT92</f>
        <v>0.84</v>
      </c>
      <c r="CR92" s="1">
        <v>0</v>
      </c>
      <c r="CS92" s="1">
        <v>0</v>
      </c>
      <c r="CT92" s="32">
        <f t="shared" si="7"/>
        <v>0.84</v>
      </c>
      <c r="CU92" s="1" t="s">
        <v>66</v>
      </c>
      <c r="CV92" s="1" t="s">
        <v>66</v>
      </c>
      <c r="CW92" s="1" t="s">
        <v>66</v>
      </c>
      <c r="CX92" s="1" t="s">
        <v>66</v>
      </c>
      <c r="CY92" s="1" t="s">
        <v>66</v>
      </c>
      <c r="CZ92" s="1" t="s">
        <v>66</v>
      </c>
      <c r="DA92" s="1" t="s">
        <v>66</v>
      </c>
    </row>
    <row r="93" spans="1:106" ht="27" customHeight="1" x14ac:dyDescent="0.25">
      <c r="A93" s="44" t="s">
        <v>161</v>
      </c>
      <c r="B93" s="29" t="s">
        <v>252</v>
      </c>
      <c r="C93" s="45" t="s">
        <v>263</v>
      </c>
      <c r="D93" s="1" t="s">
        <v>120</v>
      </c>
      <c r="E93" s="1">
        <v>2025</v>
      </c>
      <c r="F93" s="1">
        <v>2025</v>
      </c>
      <c r="G93" s="1" t="s">
        <v>66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0"/>
        <v>0</v>
      </c>
      <c r="U93" s="1" t="s">
        <v>66</v>
      </c>
      <c r="V93" s="32">
        <f t="shared" si="4"/>
        <v>0</v>
      </c>
      <c r="W93" s="32">
        <f t="shared" si="1"/>
        <v>0</v>
      </c>
      <c r="X93" s="1" t="s">
        <v>66</v>
      </c>
      <c r="Y93" s="33">
        <f t="shared" si="20"/>
        <v>0</v>
      </c>
      <c r="Z93" s="1">
        <v>0</v>
      </c>
      <c r="AA93" s="1">
        <v>0</v>
      </c>
      <c r="AB93" s="1">
        <v>0</v>
      </c>
      <c r="AC93" s="1">
        <v>0</v>
      </c>
      <c r="AD93" s="1" t="s">
        <v>66</v>
      </c>
      <c r="AE93" s="1" t="s">
        <v>66</v>
      </c>
      <c r="AF93" s="1" t="s">
        <v>66</v>
      </c>
      <c r="AG93" s="1" t="s">
        <v>66</v>
      </c>
      <c r="AH93" s="1" t="s">
        <v>66</v>
      </c>
      <c r="AI93" s="41">
        <v>0</v>
      </c>
      <c r="AJ93" s="1">
        <v>0</v>
      </c>
      <c r="AK93" s="1">
        <v>0</v>
      </c>
      <c r="AL93" s="41">
        <v>0</v>
      </c>
      <c r="AM93" s="1">
        <v>0</v>
      </c>
      <c r="AN93" s="1" t="s">
        <v>66</v>
      </c>
      <c r="AO93" s="1" t="s">
        <v>66</v>
      </c>
      <c r="AP93" s="1" t="s">
        <v>66</v>
      </c>
      <c r="AQ93" s="1" t="s">
        <v>66</v>
      </c>
      <c r="AR93" s="1" t="s">
        <v>66</v>
      </c>
      <c r="AS93" s="41">
        <f t="shared" si="9"/>
        <v>0</v>
      </c>
      <c r="AT93" s="1">
        <v>0</v>
      </c>
      <c r="AU93" s="1">
        <v>0</v>
      </c>
      <c r="AV93" s="41">
        <v>0</v>
      </c>
      <c r="AW93" s="1">
        <v>0</v>
      </c>
      <c r="AX93" s="1" t="s">
        <v>66</v>
      </c>
      <c r="AY93" s="1" t="s">
        <v>66</v>
      </c>
      <c r="AZ93" s="1" t="s">
        <v>66</v>
      </c>
      <c r="BA93" s="1" t="s">
        <v>66</v>
      </c>
      <c r="BB93" s="1" t="s">
        <v>66</v>
      </c>
      <c r="BC93" s="41">
        <f t="shared" si="21"/>
        <v>0</v>
      </c>
      <c r="BD93" s="1">
        <v>0</v>
      </c>
      <c r="BE93" s="1">
        <v>0</v>
      </c>
      <c r="BF93" s="41">
        <v>0</v>
      </c>
      <c r="BG93" s="1">
        <v>0</v>
      </c>
      <c r="BH93" s="1" t="s">
        <v>66</v>
      </c>
      <c r="BI93" s="1" t="s">
        <v>66</v>
      </c>
      <c r="BJ93" s="1" t="s">
        <v>66</v>
      </c>
      <c r="BK93" s="1" t="s">
        <v>66</v>
      </c>
      <c r="BL93" s="1" t="s">
        <v>66</v>
      </c>
      <c r="BM93" s="33">
        <f t="shared" si="3"/>
        <v>0</v>
      </c>
      <c r="BN93" s="1" t="s">
        <v>66</v>
      </c>
      <c r="BO93" s="1" t="s">
        <v>66</v>
      </c>
      <c r="BP93" s="33">
        <v>0</v>
      </c>
      <c r="BQ93" s="1" t="s">
        <v>66</v>
      </c>
      <c r="BR93" s="1" t="s">
        <v>66</v>
      </c>
      <c r="BS93" s="1" t="s">
        <v>66</v>
      </c>
      <c r="BT93" s="1" t="s">
        <v>66</v>
      </c>
      <c r="BU93" s="1" t="s">
        <v>66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32">
        <f t="shared" si="22"/>
        <v>0</v>
      </c>
      <c r="CR93" s="1">
        <v>0</v>
      </c>
      <c r="CS93" s="1">
        <v>0</v>
      </c>
      <c r="CT93" s="32">
        <f t="shared" si="7"/>
        <v>0</v>
      </c>
      <c r="CU93" s="1" t="s">
        <v>66</v>
      </c>
      <c r="CV93" s="1" t="s">
        <v>66</v>
      </c>
      <c r="CW93" s="1" t="s">
        <v>66</v>
      </c>
      <c r="CX93" s="1" t="s">
        <v>66</v>
      </c>
      <c r="CY93" s="1" t="s">
        <v>66</v>
      </c>
      <c r="CZ93" s="1" t="s">
        <v>66</v>
      </c>
      <c r="DA93" s="1" t="s">
        <v>66</v>
      </c>
    </row>
    <row r="94" spans="1:106" ht="35.25" customHeight="1" x14ac:dyDescent="0.25">
      <c r="A94" s="44" t="s">
        <v>161</v>
      </c>
      <c r="B94" s="29" t="s">
        <v>256</v>
      </c>
      <c r="C94" s="45" t="s">
        <v>264</v>
      </c>
      <c r="D94" s="1" t="s">
        <v>120</v>
      </c>
      <c r="E94" s="1">
        <v>2025</v>
      </c>
      <c r="F94" s="1">
        <v>2025</v>
      </c>
      <c r="G94" s="1" t="s">
        <v>66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0"/>
        <v>3</v>
      </c>
      <c r="U94" s="1" t="s">
        <v>66</v>
      </c>
      <c r="V94" s="32">
        <f t="shared" si="4"/>
        <v>3</v>
      </c>
      <c r="W94" s="32">
        <f t="shared" si="1"/>
        <v>3</v>
      </c>
      <c r="X94" s="1" t="s">
        <v>66</v>
      </c>
      <c r="Y94" s="33">
        <f t="shared" ref="Y94" si="23">AB94</f>
        <v>0</v>
      </c>
      <c r="Z94" s="1">
        <v>0</v>
      </c>
      <c r="AA94" s="1">
        <v>0</v>
      </c>
      <c r="AB94" s="1">
        <v>0</v>
      </c>
      <c r="AC94" s="1">
        <v>0</v>
      </c>
      <c r="AD94" s="1" t="s">
        <v>66</v>
      </c>
      <c r="AE94" s="1" t="s">
        <v>66</v>
      </c>
      <c r="AF94" s="1" t="s">
        <v>66</v>
      </c>
      <c r="AG94" s="1" t="s">
        <v>66</v>
      </c>
      <c r="AH94" s="1" t="s">
        <v>66</v>
      </c>
      <c r="AI94" s="41">
        <f t="shared" si="8"/>
        <v>3</v>
      </c>
      <c r="AJ94" s="1">
        <v>0</v>
      </c>
      <c r="AK94" s="1">
        <v>0</v>
      </c>
      <c r="AL94" s="41">
        <v>3</v>
      </c>
      <c r="AM94" s="1">
        <v>0</v>
      </c>
      <c r="AN94" s="1" t="s">
        <v>66</v>
      </c>
      <c r="AO94" s="1" t="s">
        <v>66</v>
      </c>
      <c r="AP94" s="1" t="s">
        <v>66</v>
      </c>
      <c r="AQ94" s="1" t="s">
        <v>66</v>
      </c>
      <c r="AR94" s="1" t="s">
        <v>66</v>
      </c>
      <c r="AS94" s="41">
        <f t="shared" si="9"/>
        <v>0</v>
      </c>
      <c r="AT94" s="1">
        <v>0</v>
      </c>
      <c r="AU94" s="1">
        <v>0</v>
      </c>
      <c r="AV94" s="28">
        <v>0</v>
      </c>
      <c r="AW94" s="1">
        <v>0</v>
      </c>
      <c r="AX94" s="1" t="s">
        <v>66</v>
      </c>
      <c r="AY94" s="1" t="s">
        <v>66</v>
      </c>
      <c r="AZ94" s="1" t="s">
        <v>66</v>
      </c>
      <c r="BA94" s="1" t="s">
        <v>66</v>
      </c>
      <c r="BB94" s="1" t="s">
        <v>66</v>
      </c>
      <c r="BC94" s="28">
        <f t="shared" ref="BC94" si="24">BF94</f>
        <v>0</v>
      </c>
      <c r="BD94" s="1">
        <v>0</v>
      </c>
      <c r="BE94" s="1">
        <v>0</v>
      </c>
      <c r="BF94" s="28">
        <v>0</v>
      </c>
      <c r="BG94" s="1">
        <v>0</v>
      </c>
      <c r="BH94" s="1" t="s">
        <v>66</v>
      </c>
      <c r="BI94" s="1" t="s">
        <v>66</v>
      </c>
      <c r="BJ94" s="1" t="s">
        <v>66</v>
      </c>
      <c r="BK94" s="1" t="s">
        <v>66</v>
      </c>
      <c r="BL94" s="1" t="s">
        <v>66</v>
      </c>
      <c r="BM94" s="33">
        <f t="shared" si="3"/>
        <v>0</v>
      </c>
      <c r="BN94" s="1" t="s">
        <v>66</v>
      </c>
      <c r="BO94" s="1" t="s">
        <v>66</v>
      </c>
      <c r="BP94" s="33">
        <v>0</v>
      </c>
      <c r="BQ94" s="1" t="s">
        <v>66</v>
      </c>
      <c r="BR94" s="1" t="s">
        <v>66</v>
      </c>
      <c r="BS94" s="1" t="s">
        <v>66</v>
      </c>
      <c r="BT94" s="1" t="s">
        <v>66</v>
      </c>
      <c r="BU94" s="1" t="s">
        <v>66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32">
        <f t="shared" ref="CQ94" si="25">CT94</f>
        <v>3</v>
      </c>
      <c r="CR94" s="1">
        <v>0</v>
      </c>
      <c r="CS94" s="1">
        <v>0</v>
      </c>
      <c r="CT94" s="32">
        <f t="shared" si="7"/>
        <v>3</v>
      </c>
      <c r="CU94" s="1" t="s">
        <v>66</v>
      </c>
      <c r="CV94" s="1" t="s">
        <v>66</v>
      </c>
      <c r="CW94" s="1" t="s">
        <v>66</v>
      </c>
      <c r="CX94" s="1" t="s">
        <v>66</v>
      </c>
      <c r="CY94" s="1" t="s">
        <v>66</v>
      </c>
      <c r="CZ94" s="1" t="s">
        <v>66</v>
      </c>
      <c r="DA94" s="1" t="s">
        <v>66</v>
      </c>
    </row>
    <row r="95" spans="1:106" ht="35.25" customHeight="1" x14ac:dyDescent="0.25">
      <c r="A95" s="30" t="s">
        <v>161</v>
      </c>
      <c r="B95" s="29" t="s">
        <v>273</v>
      </c>
      <c r="C95" s="1" t="s">
        <v>175</v>
      </c>
      <c r="D95" s="1" t="s">
        <v>120</v>
      </c>
      <c r="E95" s="1">
        <v>2025</v>
      </c>
      <c r="F95" s="1">
        <v>2025</v>
      </c>
      <c r="G95" s="1" t="s">
        <v>66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28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ref="T95" si="26">O95+Y95+CQ95</f>
        <v>21.12</v>
      </c>
      <c r="U95" s="1" t="s">
        <v>66</v>
      </c>
      <c r="V95" s="32">
        <f t="shared" ref="V95" si="27">W95</f>
        <v>21.12</v>
      </c>
      <c r="W95" s="32">
        <f t="shared" ref="W95" si="28">T95-O95</f>
        <v>21.12</v>
      </c>
      <c r="X95" s="1" t="s">
        <v>66</v>
      </c>
      <c r="Y95" s="33">
        <f t="shared" ref="Y95" si="29">AB95</f>
        <v>0</v>
      </c>
      <c r="Z95" s="1">
        <v>0</v>
      </c>
      <c r="AA95" s="1">
        <v>0</v>
      </c>
      <c r="AB95" s="1">
        <v>0</v>
      </c>
      <c r="AC95" s="1">
        <v>0</v>
      </c>
      <c r="AD95" s="1" t="s">
        <v>66</v>
      </c>
      <c r="AE95" s="1" t="s">
        <v>66</v>
      </c>
      <c r="AF95" s="1" t="s">
        <v>66</v>
      </c>
      <c r="AG95" s="1" t="s">
        <v>66</v>
      </c>
      <c r="AH95" s="1" t="s">
        <v>66</v>
      </c>
      <c r="AI95" s="41">
        <v>10.56</v>
      </c>
      <c r="AJ95" s="1">
        <v>0</v>
      </c>
      <c r="AK95" s="1">
        <v>0</v>
      </c>
      <c r="AL95" s="41">
        <v>10.56</v>
      </c>
      <c r="AM95" s="1">
        <v>0</v>
      </c>
      <c r="AN95" s="1" t="s">
        <v>66</v>
      </c>
      <c r="AO95" s="1" t="s">
        <v>66</v>
      </c>
      <c r="AP95" s="1" t="s">
        <v>66</v>
      </c>
      <c r="AQ95" s="1" t="s">
        <v>66</v>
      </c>
      <c r="AR95" s="1" t="s">
        <v>66</v>
      </c>
      <c r="AS95" s="41">
        <f t="shared" ref="AS95" si="30">AV95</f>
        <v>0</v>
      </c>
      <c r="AT95" s="1">
        <v>0</v>
      </c>
      <c r="AU95" s="1">
        <v>0</v>
      </c>
      <c r="AV95" s="28">
        <v>0</v>
      </c>
      <c r="AW95" s="1">
        <v>0</v>
      </c>
      <c r="AX95" s="1" t="s">
        <v>66</v>
      </c>
      <c r="AY95" s="1" t="s">
        <v>66</v>
      </c>
      <c r="AZ95" s="1" t="s">
        <v>66</v>
      </c>
      <c r="BA95" s="1" t="s">
        <v>66</v>
      </c>
      <c r="BB95" s="1" t="s">
        <v>66</v>
      </c>
      <c r="BC95" s="28">
        <f t="shared" ref="BC95" si="31">BF95</f>
        <v>0</v>
      </c>
      <c r="BD95" s="1">
        <v>0</v>
      </c>
      <c r="BE95" s="1">
        <v>0</v>
      </c>
      <c r="BF95" s="28">
        <v>0</v>
      </c>
      <c r="BG95" s="1">
        <v>0</v>
      </c>
      <c r="BH95" s="1" t="s">
        <v>66</v>
      </c>
      <c r="BI95" s="1" t="s">
        <v>66</v>
      </c>
      <c r="BJ95" s="1" t="s">
        <v>66</v>
      </c>
      <c r="BK95" s="1" t="s">
        <v>66</v>
      </c>
      <c r="BL95" s="1" t="s">
        <v>66</v>
      </c>
      <c r="BM95" s="33">
        <f t="shared" ref="BM95" si="32">BP95</f>
        <v>10.56</v>
      </c>
      <c r="BN95" s="1" t="s">
        <v>66</v>
      </c>
      <c r="BO95" s="1" t="s">
        <v>66</v>
      </c>
      <c r="BP95" s="33">
        <v>10.56</v>
      </c>
      <c r="BQ95" s="1" t="s">
        <v>66</v>
      </c>
      <c r="BR95" s="1" t="s">
        <v>66</v>
      </c>
      <c r="BS95" s="1" t="s">
        <v>66</v>
      </c>
      <c r="BT95" s="1" t="s">
        <v>66</v>
      </c>
      <c r="BU95" s="1" t="s">
        <v>66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32">
        <f t="shared" ref="CQ95" si="33">CT95</f>
        <v>21.12</v>
      </c>
      <c r="CR95" s="1">
        <v>0</v>
      </c>
      <c r="CS95" s="1">
        <v>0</v>
      </c>
      <c r="CT95" s="32">
        <f t="shared" si="7"/>
        <v>21.12</v>
      </c>
      <c r="CU95" s="1" t="s">
        <v>66</v>
      </c>
      <c r="CV95" s="1" t="s">
        <v>66</v>
      </c>
      <c r="CW95" s="1" t="s">
        <v>66</v>
      </c>
      <c r="CX95" s="1" t="s">
        <v>66</v>
      </c>
      <c r="CY95" s="1" t="s">
        <v>66</v>
      </c>
      <c r="CZ95" s="1" t="s">
        <v>66</v>
      </c>
      <c r="DA95" s="1" t="s">
        <v>66</v>
      </c>
    </row>
    <row r="96" spans="1:106" ht="35.25" customHeight="1" x14ac:dyDescent="0.25">
      <c r="A96" s="44" t="s">
        <v>161</v>
      </c>
      <c r="B96" s="29" t="s">
        <v>257</v>
      </c>
      <c r="C96" s="1" t="s">
        <v>265</v>
      </c>
      <c r="D96" s="1" t="s">
        <v>120</v>
      </c>
      <c r="E96" s="1">
        <v>2027</v>
      </c>
      <c r="F96" s="1">
        <v>2027</v>
      </c>
      <c r="G96" s="1" t="s">
        <v>66</v>
      </c>
      <c r="H96" s="1" t="s">
        <v>66</v>
      </c>
      <c r="I96" s="1" t="s">
        <v>66</v>
      </c>
      <c r="J96" s="1" t="s">
        <v>66</v>
      </c>
      <c r="K96" s="1" t="s">
        <v>66</v>
      </c>
      <c r="L96" s="1" t="s">
        <v>66</v>
      </c>
      <c r="M96" s="1" t="s">
        <v>66</v>
      </c>
      <c r="N96" s="1" t="s">
        <v>66</v>
      </c>
      <c r="O96" s="28">
        <v>0</v>
      </c>
      <c r="P96" s="1" t="s">
        <v>66</v>
      </c>
      <c r="Q96" s="1" t="s">
        <v>66</v>
      </c>
      <c r="R96" s="1" t="s">
        <v>66</v>
      </c>
      <c r="S96" s="1" t="s">
        <v>66</v>
      </c>
      <c r="T96" s="32">
        <f t="shared" si="0"/>
        <v>21.6</v>
      </c>
      <c r="U96" s="1" t="s">
        <v>66</v>
      </c>
      <c r="V96" s="32">
        <f t="shared" si="4"/>
        <v>21.6</v>
      </c>
      <c r="W96" s="32">
        <f t="shared" si="1"/>
        <v>21.6</v>
      </c>
      <c r="X96" s="1" t="s">
        <v>66</v>
      </c>
      <c r="Y96" s="33">
        <f t="shared" ref="Y96" si="34">AB96</f>
        <v>0</v>
      </c>
      <c r="Z96" s="1">
        <v>0</v>
      </c>
      <c r="AA96" s="1">
        <v>0</v>
      </c>
      <c r="AB96" s="1">
        <v>0</v>
      </c>
      <c r="AC96" s="1">
        <v>0</v>
      </c>
      <c r="AD96" s="1" t="s">
        <v>66</v>
      </c>
      <c r="AE96" s="1" t="s">
        <v>66</v>
      </c>
      <c r="AF96" s="1" t="s">
        <v>66</v>
      </c>
      <c r="AG96" s="1" t="s">
        <v>66</v>
      </c>
      <c r="AH96" s="1" t="s">
        <v>66</v>
      </c>
      <c r="AI96" s="41">
        <f t="shared" ref="AI96" si="35">AL96</f>
        <v>0</v>
      </c>
      <c r="AJ96" s="1">
        <v>0</v>
      </c>
      <c r="AK96" s="1">
        <v>0</v>
      </c>
      <c r="AL96" s="28">
        <v>0</v>
      </c>
      <c r="AM96" s="1">
        <v>0</v>
      </c>
      <c r="AN96" s="1" t="s">
        <v>66</v>
      </c>
      <c r="AO96" s="1" t="s">
        <v>66</v>
      </c>
      <c r="AP96" s="1" t="s">
        <v>66</v>
      </c>
      <c r="AQ96" s="1" t="s">
        <v>66</v>
      </c>
      <c r="AR96" s="1" t="s">
        <v>66</v>
      </c>
      <c r="AS96" s="41">
        <f t="shared" ref="AS96" si="36">AV96</f>
        <v>0</v>
      </c>
      <c r="AT96" s="1">
        <v>0</v>
      </c>
      <c r="AU96" s="1">
        <v>0</v>
      </c>
      <c r="AV96" s="28">
        <v>0</v>
      </c>
      <c r="AW96" s="1">
        <v>0</v>
      </c>
      <c r="AX96" s="1" t="s">
        <v>66</v>
      </c>
      <c r="AY96" s="1" t="s">
        <v>66</v>
      </c>
      <c r="AZ96" s="1" t="s">
        <v>66</v>
      </c>
      <c r="BA96" s="1" t="s">
        <v>66</v>
      </c>
      <c r="BB96" s="1" t="s">
        <v>66</v>
      </c>
      <c r="BC96" s="41">
        <f t="shared" ref="BC96" si="37">BF96</f>
        <v>21.6</v>
      </c>
      <c r="BD96" s="1">
        <v>0</v>
      </c>
      <c r="BE96" s="1">
        <v>0</v>
      </c>
      <c r="BF96" s="41">
        <v>21.6</v>
      </c>
      <c r="BG96" s="1">
        <v>0</v>
      </c>
      <c r="BH96" s="1" t="s">
        <v>66</v>
      </c>
      <c r="BI96" s="1" t="s">
        <v>66</v>
      </c>
      <c r="BJ96" s="1" t="s">
        <v>66</v>
      </c>
      <c r="BK96" s="1" t="s">
        <v>66</v>
      </c>
      <c r="BL96" s="1" t="s">
        <v>66</v>
      </c>
      <c r="BM96" s="33">
        <f t="shared" si="3"/>
        <v>0</v>
      </c>
      <c r="BN96" s="1" t="s">
        <v>66</v>
      </c>
      <c r="BO96" s="1" t="s">
        <v>66</v>
      </c>
      <c r="BP96" s="33">
        <v>0</v>
      </c>
      <c r="BQ96" s="1" t="s">
        <v>66</v>
      </c>
      <c r="BR96" s="1" t="s">
        <v>66</v>
      </c>
      <c r="BS96" s="1" t="s">
        <v>66</v>
      </c>
      <c r="BT96" s="1" t="s">
        <v>66</v>
      </c>
      <c r="BU96" s="1" t="s">
        <v>66</v>
      </c>
      <c r="BV96" s="1" t="s">
        <v>66</v>
      </c>
      <c r="BW96" s="1" t="s">
        <v>66</v>
      </c>
      <c r="BX96" s="1" t="s">
        <v>66</v>
      </c>
      <c r="BY96" s="1" t="s">
        <v>66</v>
      </c>
      <c r="BZ96" s="1" t="s">
        <v>66</v>
      </c>
      <c r="CA96" s="1" t="s">
        <v>66</v>
      </c>
      <c r="CB96" s="1" t="s">
        <v>66</v>
      </c>
      <c r="CC96" s="1" t="s">
        <v>66</v>
      </c>
      <c r="CD96" s="1" t="s">
        <v>66</v>
      </c>
      <c r="CE96" s="1" t="s">
        <v>66</v>
      </c>
      <c r="CF96" s="1" t="s">
        <v>66</v>
      </c>
      <c r="CG96" s="1" t="s">
        <v>66</v>
      </c>
      <c r="CH96" s="1" t="s">
        <v>66</v>
      </c>
      <c r="CI96" s="1" t="s">
        <v>66</v>
      </c>
      <c r="CJ96" s="1" t="s">
        <v>66</v>
      </c>
      <c r="CK96" s="1" t="s">
        <v>66</v>
      </c>
      <c r="CL96" s="1" t="s">
        <v>66</v>
      </c>
      <c r="CM96" s="1" t="s">
        <v>66</v>
      </c>
      <c r="CN96" s="1" t="s">
        <v>66</v>
      </c>
      <c r="CO96" s="1" t="s">
        <v>66</v>
      </c>
      <c r="CP96" s="1" t="s">
        <v>66</v>
      </c>
      <c r="CQ96" s="32">
        <f t="shared" ref="CQ96" si="38">CT96</f>
        <v>21.6</v>
      </c>
      <c r="CR96" s="1">
        <v>0</v>
      </c>
      <c r="CS96" s="1">
        <v>0</v>
      </c>
      <c r="CT96" s="32">
        <f t="shared" si="7"/>
        <v>21.6</v>
      </c>
      <c r="CU96" s="1" t="s">
        <v>66</v>
      </c>
      <c r="CV96" s="1" t="s">
        <v>66</v>
      </c>
      <c r="CW96" s="1" t="s">
        <v>66</v>
      </c>
      <c r="CX96" s="1" t="s">
        <v>66</v>
      </c>
      <c r="CY96" s="1" t="s">
        <v>66</v>
      </c>
      <c r="CZ96" s="1" t="s">
        <v>66</v>
      </c>
      <c r="DA96" s="1" t="s">
        <v>66</v>
      </c>
    </row>
    <row r="97" spans="1:105" ht="31.5" x14ac:dyDescent="0.25">
      <c r="A97" s="44" t="s">
        <v>161</v>
      </c>
      <c r="B97" s="29" t="s">
        <v>258</v>
      </c>
      <c r="C97" s="45" t="s">
        <v>274</v>
      </c>
      <c r="D97" s="1" t="s">
        <v>120</v>
      </c>
      <c r="E97" s="1">
        <v>2028</v>
      </c>
      <c r="F97" s="1">
        <v>2028</v>
      </c>
      <c r="G97" s="1" t="s">
        <v>66</v>
      </c>
      <c r="H97" s="1" t="s">
        <v>66</v>
      </c>
      <c r="I97" s="1" t="s">
        <v>66</v>
      </c>
      <c r="J97" s="1" t="s">
        <v>66</v>
      </c>
      <c r="K97" s="1" t="s">
        <v>66</v>
      </c>
      <c r="L97" s="1" t="s">
        <v>66</v>
      </c>
      <c r="M97" s="1" t="s">
        <v>66</v>
      </c>
      <c r="N97" s="1" t="s">
        <v>66</v>
      </c>
      <c r="O97" s="28">
        <v>0</v>
      </c>
      <c r="P97" s="1" t="s">
        <v>66</v>
      </c>
      <c r="Q97" s="1" t="s">
        <v>66</v>
      </c>
      <c r="R97" s="1" t="s">
        <v>66</v>
      </c>
      <c r="S97" s="1" t="s">
        <v>66</v>
      </c>
      <c r="T97" s="32">
        <f t="shared" si="0"/>
        <v>24</v>
      </c>
      <c r="U97" s="1" t="s">
        <v>66</v>
      </c>
      <c r="V97" s="32">
        <f t="shared" si="4"/>
        <v>24</v>
      </c>
      <c r="W97" s="32">
        <f t="shared" ref="W97:W100" si="39">T97-O97</f>
        <v>24</v>
      </c>
      <c r="X97" s="1" t="s">
        <v>66</v>
      </c>
      <c r="Y97" s="33">
        <f t="shared" ref="Y97:Y100" si="40">AB97</f>
        <v>0</v>
      </c>
      <c r="Z97" s="1">
        <v>0</v>
      </c>
      <c r="AA97" s="1">
        <v>0</v>
      </c>
      <c r="AB97" s="1">
        <v>0</v>
      </c>
      <c r="AC97" s="1">
        <v>0</v>
      </c>
      <c r="AD97" s="1" t="s">
        <v>66</v>
      </c>
      <c r="AE97" s="1" t="s">
        <v>66</v>
      </c>
      <c r="AF97" s="1" t="s">
        <v>66</v>
      </c>
      <c r="AG97" s="1" t="s">
        <v>66</v>
      </c>
      <c r="AH97" s="1" t="s">
        <v>66</v>
      </c>
      <c r="AI97" s="41">
        <f t="shared" ref="AI97:AI100" si="41">AL97</f>
        <v>0</v>
      </c>
      <c r="AJ97" s="1">
        <v>0</v>
      </c>
      <c r="AK97" s="1">
        <v>0</v>
      </c>
      <c r="AL97" s="41">
        <v>0</v>
      </c>
      <c r="AM97" s="1">
        <v>0</v>
      </c>
      <c r="AN97" s="1" t="s">
        <v>66</v>
      </c>
      <c r="AO97" s="1" t="s">
        <v>66</v>
      </c>
      <c r="AP97" s="1" t="s">
        <v>66</v>
      </c>
      <c r="AQ97" s="1" t="s">
        <v>66</v>
      </c>
      <c r="AR97" s="1" t="s">
        <v>66</v>
      </c>
      <c r="AS97" s="41">
        <f t="shared" ref="AS97:AS100" si="42">AV97</f>
        <v>0</v>
      </c>
      <c r="AT97" s="1">
        <v>0</v>
      </c>
      <c r="AU97" s="1">
        <v>0</v>
      </c>
      <c r="AV97" s="28">
        <v>0</v>
      </c>
      <c r="AW97" s="1">
        <v>0</v>
      </c>
      <c r="AX97" s="1" t="s">
        <v>66</v>
      </c>
      <c r="AY97" s="1" t="s">
        <v>66</v>
      </c>
      <c r="AZ97" s="1" t="s">
        <v>66</v>
      </c>
      <c r="BA97" s="1" t="s">
        <v>66</v>
      </c>
      <c r="BB97" s="1" t="s">
        <v>66</v>
      </c>
      <c r="BC97" s="28">
        <f t="shared" ref="BC97:BC100" si="43">BF97</f>
        <v>0</v>
      </c>
      <c r="BD97" s="1">
        <v>0</v>
      </c>
      <c r="BE97" s="1">
        <v>0</v>
      </c>
      <c r="BF97" s="28">
        <v>0</v>
      </c>
      <c r="BG97" s="1">
        <v>0</v>
      </c>
      <c r="BH97" s="1" t="s">
        <v>66</v>
      </c>
      <c r="BI97" s="1" t="s">
        <v>66</v>
      </c>
      <c r="BJ97" s="1" t="s">
        <v>66</v>
      </c>
      <c r="BK97" s="1" t="s">
        <v>66</v>
      </c>
      <c r="BL97" s="1" t="s">
        <v>66</v>
      </c>
      <c r="BM97" s="33">
        <f t="shared" si="3"/>
        <v>24</v>
      </c>
      <c r="BN97" s="1" t="s">
        <v>66</v>
      </c>
      <c r="BO97" s="1" t="s">
        <v>66</v>
      </c>
      <c r="BP97" s="33">
        <v>24</v>
      </c>
      <c r="BQ97" s="1" t="s">
        <v>66</v>
      </c>
      <c r="BR97" s="1" t="s">
        <v>66</v>
      </c>
      <c r="BS97" s="1" t="s">
        <v>66</v>
      </c>
      <c r="BT97" s="1" t="s">
        <v>66</v>
      </c>
      <c r="BU97" s="1" t="s">
        <v>66</v>
      </c>
      <c r="BV97" s="1" t="s">
        <v>66</v>
      </c>
      <c r="BW97" s="1" t="s">
        <v>66</v>
      </c>
      <c r="BX97" s="1" t="s">
        <v>66</v>
      </c>
      <c r="BY97" s="1" t="s">
        <v>66</v>
      </c>
      <c r="BZ97" s="1" t="s">
        <v>66</v>
      </c>
      <c r="CA97" s="1" t="s">
        <v>66</v>
      </c>
      <c r="CB97" s="1" t="s">
        <v>66</v>
      </c>
      <c r="CC97" s="1" t="s">
        <v>66</v>
      </c>
      <c r="CD97" s="1" t="s">
        <v>66</v>
      </c>
      <c r="CE97" s="1" t="s">
        <v>66</v>
      </c>
      <c r="CF97" s="1" t="s">
        <v>66</v>
      </c>
      <c r="CG97" s="1" t="s">
        <v>66</v>
      </c>
      <c r="CH97" s="1" t="s">
        <v>66</v>
      </c>
      <c r="CI97" s="1" t="s">
        <v>66</v>
      </c>
      <c r="CJ97" s="1" t="s">
        <v>66</v>
      </c>
      <c r="CK97" s="1" t="s">
        <v>66</v>
      </c>
      <c r="CL97" s="1" t="s">
        <v>66</v>
      </c>
      <c r="CM97" s="1" t="s">
        <v>66</v>
      </c>
      <c r="CN97" s="1" t="s">
        <v>66</v>
      </c>
      <c r="CO97" s="1" t="s">
        <v>66</v>
      </c>
      <c r="CP97" s="1" t="s">
        <v>66</v>
      </c>
      <c r="CQ97" s="32">
        <f t="shared" ref="CQ97:CQ100" si="44">CT97</f>
        <v>24</v>
      </c>
      <c r="CR97" s="1">
        <v>0</v>
      </c>
      <c r="CS97" s="1">
        <v>0</v>
      </c>
      <c r="CT97" s="32">
        <f t="shared" si="7"/>
        <v>24</v>
      </c>
      <c r="CU97" s="1" t="s">
        <v>66</v>
      </c>
      <c r="CV97" s="1" t="s">
        <v>66</v>
      </c>
      <c r="CW97" s="1" t="s">
        <v>66</v>
      </c>
      <c r="CX97" s="1" t="s">
        <v>66</v>
      </c>
      <c r="CY97" s="1" t="s">
        <v>66</v>
      </c>
      <c r="CZ97" s="1" t="s">
        <v>66</v>
      </c>
      <c r="DA97" s="1" t="s">
        <v>66</v>
      </c>
    </row>
    <row r="98" spans="1:105" ht="58.5" customHeight="1" x14ac:dyDescent="0.25">
      <c r="A98" s="44" t="s">
        <v>161</v>
      </c>
      <c r="B98" s="29" t="s">
        <v>259</v>
      </c>
      <c r="C98" s="45" t="s">
        <v>275</v>
      </c>
      <c r="D98" s="1" t="s">
        <v>120</v>
      </c>
      <c r="E98" s="1">
        <v>2028</v>
      </c>
      <c r="F98" s="1">
        <v>2028</v>
      </c>
      <c r="G98" s="1" t="s">
        <v>66</v>
      </c>
      <c r="H98" s="1" t="s">
        <v>66</v>
      </c>
      <c r="I98" s="1" t="s">
        <v>66</v>
      </c>
      <c r="J98" s="1" t="s">
        <v>66</v>
      </c>
      <c r="K98" s="1" t="s">
        <v>66</v>
      </c>
      <c r="L98" s="1" t="s">
        <v>66</v>
      </c>
      <c r="M98" s="1" t="s">
        <v>66</v>
      </c>
      <c r="N98" s="1" t="s">
        <v>66</v>
      </c>
      <c r="O98" s="28">
        <v>0</v>
      </c>
      <c r="P98" s="1" t="s">
        <v>66</v>
      </c>
      <c r="Q98" s="1" t="s">
        <v>66</v>
      </c>
      <c r="R98" s="1" t="s">
        <v>66</v>
      </c>
      <c r="S98" s="1" t="s">
        <v>66</v>
      </c>
      <c r="T98" s="32">
        <f t="shared" si="0"/>
        <v>1.8</v>
      </c>
      <c r="U98" s="1" t="s">
        <v>66</v>
      </c>
      <c r="V98" s="32">
        <f t="shared" si="4"/>
        <v>1.8</v>
      </c>
      <c r="W98" s="32">
        <f t="shared" si="39"/>
        <v>1.8</v>
      </c>
      <c r="X98" s="1" t="s">
        <v>66</v>
      </c>
      <c r="Y98" s="33">
        <f t="shared" si="40"/>
        <v>0</v>
      </c>
      <c r="Z98" s="1">
        <v>0</v>
      </c>
      <c r="AA98" s="1">
        <v>0</v>
      </c>
      <c r="AB98" s="1">
        <v>0</v>
      </c>
      <c r="AC98" s="1">
        <v>0</v>
      </c>
      <c r="AD98" s="1" t="s">
        <v>66</v>
      </c>
      <c r="AE98" s="1" t="s">
        <v>66</v>
      </c>
      <c r="AF98" s="1" t="s">
        <v>66</v>
      </c>
      <c r="AG98" s="1" t="s">
        <v>66</v>
      </c>
      <c r="AH98" s="1" t="s">
        <v>66</v>
      </c>
      <c r="AI98" s="41">
        <f t="shared" si="41"/>
        <v>0</v>
      </c>
      <c r="AJ98" s="1">
        <v>0</v>
      </c>
      <c r="AK98" s="1">
        <v>0</v>
      </c>
      <c r="AL98" s="28">
        <v>0</v>
      </c>
      <c r="AM98" s="1">
        <v>0</v>
      </c>
      <c r="AN98" s="1" t="s">
        <v>66</v>
      </c>
      <c r="AO98" s="1" t="s">
        <v>66</v>
      </c>
      <c r="AP98" s="1" t="s">
        <v>66</v>
      </c>
      <c r="AQ98" s="1" t="s">
        <v>66</v>
      </c>
      <c r="AR98" s="1" t="s">
        <v>66</v>
      </c>
      <c r="AS98" s="41">
        <f t="shared" si="42"/>
        <v>0</v>
      </c>
      <c r="AT98" s="1">
        <v>0</v>
      </c>
      <c r="AU98" s="1">
        <v>0</v>
      </c>
      <c r="AV98" s="28">
        <v>0</v>
      </c>
      <c r="AW98" s="1">
        <v>0</v>
      </c>
      <c r="AX98" s="1" t="s">
        <v>66</v>
      </c>
      <c r="AY98" s="1" t="s">
        <v>66</v>
      </c>
      <c r="AZ98" s="1" t="s">
        <v>66</v>
      </c>
      <c r="BA98" s="1" t="s">
        <v>66</v>
      </c>
      <c r="BB98" s="1" t="s">
        <v>66</v>
      </c>
      <c r="BC98" s="28">
        <f t="shared" si="43"/>
        <v>0</v>
      </c>
      <c r="BD98" s="1">
        <v>0</v>
      </c>
      <c r="BE98" s="1">
        <v>0</v>
      </c>
      <c r="BF98" s="28">
        <v>0</v>
      </c>
      <c r="BG98" s="1">
        <v>0</v>
      </c>
      <c r="BH98" s="1" t="s">
        <v>66</v>
      </c>
      <c r="BI98" s="1" t="s">
        <v>66</v>
      </c>
      <c r="BJ98" s="1" t="s">
        <v>66</v>
      </c>
      <c r="BK98" s="1" t="s">
        <v>66</v>
      </c>
      <c r="BL98" s="1" t="s">
        <v>66</v>
      </c>
      <c r="BM98" s="33">
        <f t="shared" si="3"/>
        <v>1.8</v>
      </c>
      <c r="BN98" s="1" t="s">
        <v>66</v>
      </c>
      <c r="BO98" s="1" t="s">
        <v>66</v>
      </c>
      <c r="BP98" s="33">
        <v>1.8</v>
      </c>
      <c r="BQ98" s="1" t="s">
        <v>66</v>
      </c>
      <c r="BR98" s="1" t="s">
        <v>66</v>
      </c>
      <c r="BS98" s="1" t="s">
        <v>66</v>
      </c>
      <c r="BT98" s="1" t="s">
        <v>66</v>
      </c>
      <c r="BU98" s="1" t="s">
        <v>66</v>
      </c>
      <c r="BV98" s="1" t="s">
        <v>66</v>
      </c>
      <c r="BW98" s="1" t="s">
        <v>66</v>
      </c>
      <c r="BX98" s="1" t="s">
        <v>66</v>
      </c>
      <c r="BY98" s="1" t="s">
        <v>66</v>
      </c>
      <c r="BZ98" s="1" t="s">
        <v>66</v>
      </c>
      <c r="CA98" s="1" t="s">
        <v>66</v>
      </c>
      <c r="CB98" s="1" t="s">
        <v>66</v>
      </c>
      <c r="CC98" s="1" t="s">
        <v>66</v>
      </c>
      <c r="CD98" s="1" t="s">
        <v>66</v>
      </c>
      <c r="CE98" s="1" t="s">
        <v>66</v>
      </c>
      <c r="CF98" s="1" t="s">
        <v>66</v>
      </c>
      <c r="CG98" s="1" t="s">
        <v>66</v>
      </c>
      <c r="CH98" s="1" t="s">
        <v>66</v>
      </c>
      <c r="CI98" s="1" t="s">
        <v>66</v>
      </c>
      <c r="CJ98" s="1" t="s">
        <v>66</v>
      </c>
      <c r="CK98" s="1" t="s">
        <v>66</v>
      </c>
      <c r="CL98" s="1" t="s">
        <v>66</v>
      </c>
      <c r="CM98" s="1" t="s">
        <v>66</v>
      </c>
      <c r="CN98" s="1" t="s">
        <v>66</v>
      </c>
      <c r="CO98" s="1" t="s">
        <v>66</v>
      </c>
      <c r="CP98" s="1" t="s">
        <v>66</v>
      </c>
      <c r="CQ98" s="32">
        <f t="shared" si="44"/>
        <v>1.8</v>
      </c>
      <c r="CR98" s="1">
        <v>0</v>
      </c>
      <c r="CS98" s="1">
        <v>0</v>
      </c>
      <c r="CT98" s="32">
        <f t="shared" si="7"/>
        <v>1.8</v>
      </c>
      <c r="CU98" s="1" t="s">
        <v>66</v>
      </c>
      <c r="CV98" s="1" t="s">
        <v>66</v>
      </c>
      <c r="CW98" s="1" t="s">
        <v>66</v>
      </c>
      <c r="CX98" s="1" t="s">
        <v>66</v>
      </c>
      <c r="CY98" s="1" t="s">
        <v>66</v>
      </c>
      <c r="CZ98" s="1" t="s">
        <v>66</v>
      </c>
      <c r="DA98" s="1" t="s">
        <v>66</v>
      </c>
    </row>
    <row r="99" spans="1:105" ht="42.75" customHeight="1" x14ac:dyDescent="0.25">
      <c r="A99" s="44" t="s">
        <v>161</v>
      </c>
      <c r="B99" s="29" t="s">
        <v>260</v>
      </c>
      <c r="C99" s="45" t="s">
        <v>276</v>
      </c>
      <c r="D99" s="1" t="s">
        <v>120</v>
      </c>
      <c r="E99" s="1">
        <v>2028</v>
      </c>
      <c r="F99" s="1">
        <v>2028</v>
      </c>
      <c r="G99" s="1" t="s">
        <v>66</v>
      </c>
      <c r="H99" s="1" t="s">
        <v>66</v>
      </c>
      <c r="I99" s="1" t="s">
        <v>66</v>
      </c>
      <c r="J99" s="1" t="s">
        <v>66</v>
      </c>
      <c r="K99" s="1" t="s">
        <v>66</v>
      </c>
      <c r="L99" s="1" t="s">
        <v>66</v>
      </c>
      <c r="M99" s="1" t="s">
        <v>66</v>
      </c>
      <c r="N99" s="1" t="s">
        <v>66</v>
      </c>
      <c r="O99" s="28">
        <v>0</v>
      </c>
      <c r="P99" s="1" t="s">
        <v>66</v>
      </c>
      <c r="Q99" s="1" t="s">
        <v>66</v>
      </c>
      <c r="R99" s="1" t="s">
        <v>66</v>
      </c>
      <c r="S99" s="1" t="s">
        <v>66</v>
      </c>
      <c r="T99" s="32">
        <f t="shared" si="0"/>
        <v>1.8</v>
      </c>
      <c r="U99" s="1" t="s">
        <v>66</v>
      </c>
      <c r="V99" s="32">
        <f t="shared" si="4"/>
        <v>1.8</v>
      </c>
      <c r="W99" s="32">
        <f t="shared" si="39"/>
        <v>1.8</v>
      </c>
      <c r="X99" s="1" t="s">
        <v>66</v>
      </c>
      <c r="Y99" s="33">
        <f t="shared" si="40"/>
        <v>0</v>
      </c>
      <c r="Z99" s="1">
        <v>0</v>
      </c>
      <c r="AA99" s="1">
        <v>0</v>
      </c>
      <c r="AB99" s="1">
        <v>0</v>
      </c>
      <c r="AC99" s="1">
        <v>0</v>
      </c>
      <c r="AD99" s="1" t="s">
        <v>66</v>
      </c>
      <c r="AE99" s="1" t="s">
        <v>66</v>
      </c>
      <c r="AF99" s="1" t="s">
        <v>66</v>
      </c>
      <c r="AG99" s="1" t="s">
        <v>66</v>
      </c>
      <c r="AH99" s="1" t="s">
        <v>66</v>
      </c>
      <c r="AI99" s="41">
        <f t="shared" si="41"/>
        <v>0</v>
      </c>
      <c r="AJ99" s="1">
        <v>0</v>
      </c>
      <c r="AK99" s="1">
        <v>0</v>
      </c>
      <c r="AL99" s="28">
        <v>0</v>
      </c>
      <c r="AM99" s="1">
        <v>0</v>
      </c>
      <c r="AN99" s="1" t="s">
        <v>66</v>
      </c>
      <c r="AO99" s="1" t="s">
        <v>66</v>
      </c>
      <c r="AP99" s="1" t="s">
        <v>66</v>
      </c>
      <c r="AQ99" s="1" t="s">
        <v>66</v>
      </c>
      <c r="AR99" s="1" t="s">
        <v>66</v>
      </c>
      <c r="AS99" s="41">
        <f t="shared" si="42"/>
        <v>0</v>
      </c>
      <c r="AT99" s="1">
        <v>0</v>
      </c>
      <c r="AU99" s="1">
        <v>0</v>
      </c>
      <c r="AV99" s="28">
        <v>0</v>
      </c>
      <c r="AW99" s="1">
        <v>0</v>
      </c>
      <c r="AX99" s="1" t="s">
        <v>66</v>
      </c>
      <c r="AY99" s="1" t="s">
        <v>66</v>
      </c>
      <c r="AZ99" s="1" t="s">
        <v>66</v>
      </c>
      <c r="BA99" s="1" t="s">
        <v>66</v>
      </c>
      <c r="BB99" s="1" t="s">
        <v>66</v>
      </c>
      <c r="BC99" s="41">
        <f t="shared" si="43"/>
        <v>0</v>
      </c>
      <c r="BD99" s="1">
        <v>0</v>
      </c>
      <c r="BE99" s="1">
        <v>0</v>
      </c>
      <c r="BF99" s="41">
        <v>0</v>
      </c>
      <c r="BG99" s="1">
        <v>0</v>
      </c>
      <c r="BH99" s="1" t="s">
        <v>66</v>
      </c>
      <c r="BI99" s="1" t="s">
        <v>66</v>
      </c>
      <c r="BJ99" s="1" t="s">
        <v>66</v>
      </c>
      <c r="BK99" s="1" t="s">
        <v>66</v>
      </c>
      <c r="BL99" s="1" t="s">
        <v>66</v>
      </c>
      <c r="BM99" s="33">
        <f t="shared" si="3"/>
        <v>1.8</v>
      </c>
      <c r="BN99" s="1" t="s">
        <v>66</v>
      </c>
      <c r="BO99" s="1" t="s">
        <v>66</v>
      </c>
      <c r="BP99" s="33">
        <v>1.8</v>
      </c>
      <c r="BQ99" s="1" t="s">
        <v>66</v>
      </c>
      <c r="BR99" s="1" t="s">
        <v>66</v>
      </c>
      <c r="BS99" s="1" t="s">
        <v>66</v>
      </c>
      <c r="BT99" s="1" t="s">
        <v>66</v>
      </c>
      <c r="BU99" s="1" t="s">
        <v>66</v>
      </c>
      <c r="BV99" s="1" t="s">
        <v>66</v>
      </c>
      <c r="BW99" s="1" t="s">
        <v>66</v>
      </c>
      <c r="BX99" s="1" t="s">
        <v>66</v>
      </c>
      <c r="BY99" s="1" t="s">
        <v>66</v>
      </c>
      <c r="BZ99" s="1" t="s">
        <v>66</v>
      </c>
      <c r="CA99" s="1" t="s">
        <v>66</v>
      </c>
      <c r="CB99" s="1" t="s">
        <v>66</v>
      </c>
      <c r="CC99" s="1" t="s">
        <v>66</v>
      </c>
      <c r="CD99" s="1" t="s">
        <v>66</v>
      </c>
      <c r="CE99" s="1" t="s">
        <v>66</v>
      </c>
      <c r="CF99" s="1" t="s">
        <v>66</v>
      </c>
      <c r="CG99" s="1" t="s">
        <v>66</v>
      </c>
      <c r="CH99" s="1" t="s">
        <v>66</v>
      </c>
      <c r="CI99" s="1" t="s">
        <v>66</v>
      </c>
      <c r="CJ99" s="1" t="s">
        <v>66</v>
      </c>
      <c r="CK99" s="1" t="s">
        <v>66</v>
      </c>
      <c r="CL99" s="1" t="s">
        <v>66</v>
      </c>
      <c r="CM99" s="1" t="s">
        <v>66</v>
      </c>
      <c r="CN99" s="1" t="s">
        <v>66</v>
      </c>
      <c r="CO99" s="1" t="s">
        <v>66</v>
      </c>
      <c r="CP99" s="1" t="s">
        <v>66</v>
      </c>
      <c r="CQ99" s="32">
        <f t="shared" si="44"/>
        <v>1.8</v>
      </c>
      <c r="CR99" s="1">
        <v>0</v>
      </c>
      <c r="CS99" s="1">
        <v>0</v>
      </c>
      <c r="CT99" s="32">
        <f t="shared" si="7"/>
        <v>1.8</v>
      </c>
      <c r="CU99" s="1" t="s">
        <v>66</v>
      </c>
      <c r="CV99" s="1" t="s">
        <v>66</v>
      </c>
      <c r="CW99" s="1" t="s">
        <v>66</v>
      </c>
      <c r="CX99" s="1" t="s">
        <v>66</v>
      </c>
      <c r="CY99" s="1" t="s">
        <v>66</v>
      </c>
      <c r="CZ99" s="1" t="s">
        <v>66</v>
      </c>
      <c r="DA99" s="1" t="s">
        <v>66</v>
      </c>
    </row>
    <row r="100" spans="1:105" ht="42.75" customHeight="1" x14ac:dyDescent="0.25">
      <c r="A100" s="44" t="s">
        <v>161</v>
      </c>
      <c r="B100" s="29" t="s">
        <v>261</v>
      </c>
      <c r="C100" s="45" t="s">
        <v>277</v>
      </c>
      <c r="D100" s="1" t="s">
        <v>120</v>
      </c>
      <c r="E100" s="1">
        <v>2028</v>
      </c>
      <c r="F100" s="1">
        <v>2028</v>
      </c>
      <c r="G100" s="1" t="s">
        <v>66</v>
      </c>
      <c r="H100" s="1" t="s">
        <v>66</v>
      </c>
      <c r="I100" s="1" t="s">
        <v>66</v>
      </c>
      <c r="J100" s="1" t="s">
        <v>66</v>
      </c>
      <c r="K100" s="1" t="s">
        <v>66</v>
      </c>
      <c r="L100" s="1" t="s">
        <v>66</v>
      </c>
      <c r="M100" s="1" t="s">
        <v>66</v>
      </c>
      <c r="N100" s="1" t="s">
        <v>66</v>
      </c>
      <c r="O100" s="28">
        <v>0</v>
      </c>
      <c r="P100" s="1" t="s">
        <v>66</v>
      </c>
      <c r="Q100" s="1" t="s">
        <v>66</v>
      </c>
      <c r="R100" s="1" t="s">
        <v>66</v>
      </c>
      <c r="S100" s="1" t="s">
        <v>66</v>
      </c>
      <c r="T100" s="32">
        <f t="shared" si="0"/>
        <v>1.8</v>
      </c>
      <c r="U100" s="1" t="s">
        <v>66</v>
      </c>
      <c r="V100" s="32">
        <f t="shared" si="4"/>
        <v>1.8</v>
      </c>
      <c r="W100" s="32">
        <f t="shared" si="39"/>
        <v>1.8</v>
      </c>
      <c r="X100" s="1" t="s">
        <v>66</v>
      </c>
      <c r="Y100" s="33">
        <f t="shared" si="40"/>
        <v>0</v>
      </c>
      <c r="Z100" s="1">
        <v>0</v>
      </c>
      <c r="AA100" s="1">
        <v>0</v>
      </c>
      <c r="AB100" s="1">
        <v>0</v>
      </c>
      <c r="AC100" s="1">
        <v>0</v>
      </c>
      <c r="AD100" s="1" t="s">
        <v>66</v>
      </c>
      <c r="AE100" s="1" t="s">
        <v>66</v>
      </c>
      <c r="AF100" s="1" t="s">
        <v>66</v>
      </c>
      <c r="AG100" s="1" t="s">
        <v>66</v>
      </c>
      <c r="AH100" s="1" t="s">
        <v>66</v>
      </c>
      <c r="AI100" s="41">
        <f t="shared" si="41"/>
        <v>0</v>
      </c>
      <c r="AJ100" s="1">
        <v>0</v>
      </c>
      <c r="AK100" s="1">
        <v>0</v>
      </c>
      <c r="AL100" s="28">
        <v>0</v>
      </c>
      <c r="AM100" s="1">
        <v>0</v>
      </c>
      <c r="AN100" s="1" t="s">
        <v>66</v>
      </c>
      <c r="AO100" s="1" t="s">
        <v>66</v>
      </c>
      <c r="AP100" s="1" t="s">
        <v>66</v>
      </c>
      <c r="AQ100" s="1" t="s">
        <v>66</v>
      </c>
      <c r="AR100" s="1" t="s">
        <v>66</v>
      </c>
      <c r="AS100" s="41">
        <f t="shared" si="42"/>
        <v>0</v>
      </c>
      <c r="AT100" s="1">
        <v>0</v>
      </c>
      <c r="AU100" s="1">
        <v>0</v>
      </c>
      <c r="AV100" s="28">
        <v>0</v>
      </c>
      <c r="AW100" s="1">
        <v>0</v>
      </c>
      <c r="AX100" s="1" t="s">
        <v>66</v>
      </c>
      <c r="AY100" s="1" t="s">
        <v>66</v>
      </c>
      <c r="AZ100" s="1" t="s">
        <v>66</v>
      </c>
      <c r="BA100" s="1" t="s">
        <v>66</v>
      </c>
      <c r="BB100" s="1" t="s">
        <v>66</v>
      </c>
      <c r="BC100" s="41">
        <f t="shared" si="43"/>
        <v>0</v>
      </c>
      <c r="BD100" s="1">
        <v>0</v>
      </c>
      <c r="BE100" s="1">
        <v>0</v>
      </c>
      <c r="BF100" s="41">
        <v>0</v>
      </c>
      <c r="BG100" s="1">
        <v>0</v>
      </c>
      <c r="BH100" s="1" t="s">
        <v>66</v>
      </c>
      <c r="BI100" s="1" t="s">
        <v>66</v>
      </c>
      <c r="BJ100" s="1" t="s">
        <v>66</v>
      </c>
      <c r="BK100" s="1">
        <v>0</v>
      </c>
      <c r="BL100" s="1" t="s">
        <v>66</v>
      </c>
      <c r="BM100" s="33">
        <f t="shared" si="3"/>
        <v>1.8</v>
      </c>
      <c r="BN100" s="1" t="s">
        <v>66</v>
      </c>
      <c r="BO100" s="1" t="s">
        <v>66</v>
      </c>
      <c r="BP100" s="33">
        <v>1.8</v>
      </c>
      <c r="BQ100" s="1" t="s">
        <v>66</v>
      </c>
      <c r="BR100" s="1" t="s">
        <v>66</v>
      </c>
      <c r="BS100" s="1" t="s">
        <v>66</v>
      </c>
      <c r="BT100" s="1" t="s">
        <v>66</v>
      </c>
      <c r="BU100" s="1" t="s">
        <v>66</v>
      </c>
      <c r="BV100" s="1" t="s">
        <v>66</v>
      </c>
      <c r="BW100" s="1" t="s">
        <v>66</v>
      </c>
      <c r="BX100" s="1" t="s">
        <v>66</v>
      </c>
      <c r="BY100" s="1" t="s">
        <v>66</v>
      </c>
      <c r="BZ100" s="1" t="s">
        <v>66</v>
      </c>
      <c r="CA100" s="1" t="s">
        <v>66</v>
      </c>
      <c r="CB100" s="1" t="s">
        <v>66</v>
      </c>
      <c r="CC100" s="1" t="s">
        <v>66</v>
      </c>
      <c r="CD100" s="1" t="s">
        <v>66</v>
      </c>
      <c r="CE100" s="1" t="s">
        <v>66</v>
      </c>
      <c r="CF100" s="1" t="s">
        <v>66</v>
      </c>
      <c r="CG100" s="1" t="s">
        <v>66</v>
      </c>
      <c r="CH100" s="1" t="s">
        <v>66</v>
      </c>
      <c r="CI100" s="1" t="s">
        <v>66</v>
      </c>
      <c r="CJ100" s="1" t="s">
        <v>66</v>
      </c>
      <c r="CK100" s="1" t="s">
        <v>66</v>
      </c>
      <c r="CL100" s="1" t="s">
        <v>66</v>
      </c>
      <c r="CM100" s="1" t="s">
        <v>66</v>
      </c>
      <c r="CN100" s="1" t="s">
        <v>66</v>
      </c>
      <c r="CO100" s="1" t="s">
        <v>66</v>
      </c>
      <c r="CP100" s="1" t="s">
        <v>66</v>
      </c>
      <c r="CQ100" s="32">
        <f t="shared" si="44"/>
        <v>1.8</v>
      </c>
      <c r="CR100" s="1">
        <v>0</v>
      </c>
      <c r="CS100" s="1">
        <v>0</v>
      </c>
      <c r="CT100" s="32">
        <f t="shared" si="7"/>
        <v>1.8</v>
      </c>
      <c r="CU100" s="1" t="s">
        <v>66</v>
      </c>
      <c r="CV100" s="1" t="s">
        <v>66</v>
      </c>
      <c r="CW100" s="1" t="s">
        <v>66</v>
      </c>
      <c r="CX100" s="1" t="s">
        <v>66</v>
      </c>
      <c r="CY100" s="1" t="s">
        <v>66</v>
      </c>
      <c r="CZ100" s="1" t="s">
        <v>66</v>
      </c>
      <c r="DA100" s="1" t="s">
        <v>66</v>
      </c>
    </row>
  </sheetData>
  <autoFilter ref="A17:DA91"/>
  <mergeCells count="46">
    <mergeCell ref="AI15:AM15"/>
    <mergeCell ref="AI14:CZ14"/>
    <mergeCell ref="CQ15:CU15"/>
    <mergeCell ref="CV15:CZ15"/>
    <mergeCell ref="BW15:CA15"/>
    <mergeCell ref="CB15:CF15"/>
    <mergeCell ref="CG15:CK15"/>
    <mergeCell ref="AS15:AW15"/>
    <mergeCell ref="AN15:AR15"/>
    <mergeCell ref="CY3:DA3"/>
    <mergeCell ref="CY1:DA1"/>
    <mergeCell ref="CY2:DA2"/>
    <mergeCell ref="DA14:DA16"/>
    <mergeCell ref="AX15:BB15"/>
    <mergeCell ref="BC15:BG15"/>
    <mergeCell ref="BH15:BL15"/>
    <mergeCell ref="BM15:BQ15"/>
    <mergeCell ref="BR15:BV15"/>
    <mergeCell ref="CL15:CP15"/>
    <mergeCell ref="P15:Q15"/>
    <mergeCell ref="R15:S15"/>
    <mergeCell ref="Y15:AC15"/>
    <mergeCell ref="AD15:AH15"/>
    <mergeCell ref="V14:X15"/>
    <mergeCell ref="Y14:AH14"/>
    <mergeCell ref="A5:AC5"/>
    <mergeCell ref="A6:AG6"/>
    <mergeCell ref="A7:AC7"/>
    <mergeCell ref="A8:AG8"/>
    <mergeCell ref="A4:AG4"/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R18:S18 Z18:AA18 AN63:AN64 F63:F64 D55:F55 U54 R54:S54 BD54:BE54 AT54:AU54 AJ54:AK54 BG54 AW54 AM54 AC54:AH54 Z54:AA54 E54:G54 AJ18:AK18 AM18 AT18:AU18 AW18 BD18:BE18 BG18 X54 E31:F48 G19:N19 DA31:DA48 E49:G52 Z49:AA52 AC49:AH52 AM49:AM52 AW49:AW52 BG49:BG52 AJ49:AK52 AT49:AU52 BD49:BE52 R49:S52 U49:U52 X49:X52 R63:S70 AC65:AH70 AM65:AN70 AW65:AW69 AJ65:AK70 AT65:AU71 V29:W70 R29:U48 G29:G48 N29:O48 N49:N52 G20:G27 N18:O27 N54 N55:O55 T55 AC73:AH74 A15:BL17 X29:AM48 R19:AM28 A14:AI14 DA14 BC70:BG71 CQ15:DA17 AC18:AH18 CZ49:DA55 CZ74:DA74 AB63:AB71 Y55:AM55 BC80:BD80 A80:C80 BD65:BE71 AM74:AM80 AJ74:AK80 AT74:AU80 AW74:AW80 BG65:BG71 E73:G73 N63:N71 DA75:DA80 AC75:AC80 AB74:AB80 H20:M71 P71:S71 Z73:AA81 N83:O83 Z83:AA83 AJ83:AM83 AT83:AW83 BD83:BG83 AC83 D82 AB82:AB83 P82:S83 T74:T83 Z84:AC85 A91 DA83:DA85 Y74:Y85 E65:F71 H82:N85 D74:F76 AS55:AW55 AO19:AW48 AO49:AR52 AO54:AR54 BC19:BG48 BC55:BG55 AS70:AW71 BM71:BQ71 BW71:CA71 CG71:CP71 CV65:DA71 CQ18:CT71 G74:G85 AD18:AH71 CV18:CZ71 AM84:AM85 AJ84:AK85 AW84:AW85 AT84:AU85 BD84:BE85 BG84:BG85 BN82:BQ85 BW82:CA85 CV92:DA94 BH18:BL71 U63:U71 X63:X71 AN74:AR85 AX18:BB71 BR18:BV71 CB18:CF71 CG82:CS85 CB73:CF85 BR73:BV85 AX73:BB85 BH73:BL85 CV73:DA73 CU73:CZ85 AD73:AH85 CG73:CT74 BW73:CA80 BM73:BQ73 P73:S80 H73:N80 BC73:BG73 BG73:BG80 BD73:BE80 D77:D80 A83:A85 C83:D85 A93:A94 C91 C93:D94 Y92:AH94 BN74:BQ80 CG75:CS80 U73:X85 A96 D86:D92 P84:T85 P86:S88 P89:X94 AD89:AH94 Y89:AC91 P96:AH100 P95:S95 AJ89:AK94 AM89:AR94 AM96:AR100 AJ96:AK100 AT89:AU94 AW89:BB94 AW96:BB100 AT96:AU100 BG89:BL94 BD89:BE94 BD96:BE100 BG96:BL100 CU89:CZ94 BN89:CS94 DA89:DA91 BN96:CS100 CU96:DA100 C97 G89:N100 D95:D100 E77:F100 CT75:CT100">
    <cfRule type="cellIs" dxfId="200" priority="1054" operator="equal">
      <formula>""</formula>
    </cfRule>
  </conditionalFormatting>
  <conditionalFormatting sqref="DA18:DA27 DA29:DA30">
    <cfRule type="cellIs" dxfId="199" priority="1042" operator="equal">
      <formula>""</formula>
    </cfRule>
  </conditionalFormatting>
  <conditionalFormatting sqref="N82 Z82:AA82 AJ82:AM82 AT82:AW82 BD82:BG82 AC82">
    <cfRule type="cellIs" dxfId="198" priority="962" operator="equal">
      <formula>""</formula>
    </cfRule>
  </conditionalFormatting>
  <conditionalFormatting sqref="DA82">
    <cfRule type="cellIs" dxfId="197" priority="961" operator="equal">
      <formula>""</formula>
    </cfRule>
  </conditionalFormatting>
  <conditionalFormatting sqref="G18:H18">
    <cfRule type="cellIs" dxfId="196" priority="937" operator="equal">
      <formula>""</formula>
    </cfRule>
  </conditionalFormatting>
  <conditionalFormatting sqref="N63:N64">
    <cfRule type="cellIs" dxfId="195" priority="892" operator="equal">
      <formula>""</formula>
    </cfRule>
  </conditionalFormatting>
  <conditionalFormatting sqref="AT63:AU64">
    <cfRule type="cellIs" dxfId="194" priority="885" operator="equal">
      <formula>""</formula>
    </cfRule>
  </conditionalFormatting>
  <conditionalFormatting sqref="AC63:AC64">
    <cfRule type="cellIs" dxfId="193" priority="888" operator="equal">
      <formula>""</formula>
    </cfRule>
  </conditionalFormatting>
  <conditionalFormatting sqref="AJ63:AK64">
    <cfRule type="cellIs" dxfId="192" priority="887" operator="equal">
      <formula>""</formula>
    </cfRule>
  </conditionalFormatting>
  <conditionalFormatting sqref="AM63:AM64">
    <cfRule type="cellIs" dxfId="191" priority="886" operator="equal">
      <formula>""</formula>
    </cfRule>
  </conditionalFormatting>
  <conditionalFormatting sqref="AW63:AW64">
    <cfRule type="cellIs" dxfId="190" priority="884" operator="equal">
      <formula>""</formula>
    </cfRule>
  </conditionalFormatting>
  <conditionalFormatting sqref="BD63:BE64">
    <cfRule type="cellIs" dxfId="189" priority="883" operator="equal">
      <formula>""</formula>
    </cfRule>
  </conditionalFormatting>
  <conditionalFormatting sqref="BG63:BG64">
    <cfRule type="cellIs" dxfId="188" priority="882" operator="equal">
      <formula>""</formula>
    </cfRule>
  </conditionalFormatting>
  <conditionalFormatting sqref="DA63:DA64">
    <cfRule type="cellIs" dxfId="187" priority="876" operator="equal">
      <formula>""</formula>
    </cfRule>
  </conditionalFormatting>
  <conditionalFormatting sqref="A31:D52 A18:C30 A63:D70 A54:D54 A73:D73">
    <cfRule type="cellIs" dxfId="186" priority="875" operator="equal">
      <formula>""</formula>
    </cfRule>
  </conditionalFormatting>
  <conditionalFormatting sqref="D18:E27 D29:E30">
    <cfRule type="cellIs" dxfId="185" priority="869" operator="equal">
      <formula>""</formula>
    </cfRule>
  </conditionalFormatting>
  <conditionalFormatting sqref="E63:E64">
    <cfRule type="cellIs" dxfId="184" priority="841" operator="equal">
      <formula>""</formula>
    </cfRule>
  </conditionalFormatting>
  <conditionalFormatting sqref="F18:F27 F29:F30">
    <cfRule type="cellIs" dxfId="183" priority="839" operator="equal">
      <formula>""</formula>
    </cfRule>
  </conditionalFormatting>
  <conditionalFormatting sqref="P31:Q52 P63:Q70 P54:Q54">
    <cfRule type="cellIs" dxfId="182" priority="816" operator="equal">
      <formula>""</formula>
    </cfRule>
  </conditionalFormatting>
  <conditionalFormatting sqref="P19:Q27 P29:Q30">
    <cfRule type="cellIs" dxfId="181" priority="813" operator="equal">
      <formula>""</formula>
    </cfRule>
  </conditionalFormatting>
  <conditionalFormatting sqref="I18:M18">
    <cfRule type="cellIs" dxfId="180" priority="709" operator="equal">
      <formula>""</formula>
    </cfRule>
  </conditionalFormatting>
  <conditionalFormatting sqref="AO18:AP18 AR18">
    <cfRule type="cellIs" dxfId="179" priority="706" operator="equal">
      <formula>""</formula>
    </cfRule>
  </conditionalFormatting>
  <conditionalFormatting sqref="CZ18">
    <cfRule type="cellIs" dxfId="178" priority="696" operator="equal">
      <formula>""</formula>
    </cfRule>
  </conditionalFormatting>
  <conditionalFormatting sqref="A55">
    <cfRule type="cellIs" dxfId="177" priority="666" operator="equal">
      <formula>""</formula>
    </cfRule>
  </conditionalFormatting>
  <conditionalFormatting sqref="U53 R53:S53 BD53:BE53 AT53:AU53 AJ53:AK53 BG53 AW53 AM53 AC53:AH53 Z53:AA53 E53:G53 X53 N53 AO53:AR53">
    <cfRule type="cellIs" dxfId="176" priority="554" operator="equal">
      <formula>""</formula>
    </cfRule>
  </conditionalFormatting>
  <conditionalFormatting sqref="A53:D53">
    <cfRule type="cellIs" dxfId="175" priority="553" operator="equal">
      <formula>""</formula>
    </cfRule>
  </conditionalFormatting>
  <conditionalFormatting sqref="P53:Q53">
    <cfRule type="cellIs" dxfId="174" priority="552" operator="equal">
      <formula>""</formula>
    </cfRule>
  </conditionalFormatting>
  <conditionalFormatting sqref="AN56:AN62 AD56:AH62 F56:F62 R56:S62 U56:U62 X56:X62 N56:N62">
    <cfRule type="cellIs" dxfId="173" priority="551" operator="equal">
      <formula>""</formula>
    </cfRule>
  </conditionalFormatting>
  <conditionalFormatting sqref="N56:N62">
    <cfRule type="cellIs" dxfId="172" priority="550" operator="equal">
      <formula>""</formula>
    </cfRule>
  </conditionalFormatting>
  <conditionalFormatting sqref="AW56:AW62">
    <cfRule type="cellIs" dxfId="171" priority="544" operator="equal">
      <formula>""</formula>
    </cfRule>
  </conditionalFormatting>
  <conditionalFormatting sqref="AC56:AC62">
    <cfRule type="cellIs" dxfId="170" priority="548" operator="equal">
      <formula>""</formula>
    </cfRule>
  </conditionalFormatting>
  <conditionalFormatting sqref="AJ56:AK62">
    <cfRule type="cellIs" dxfId="169" priority="547" operator="equal">
      <formula>""</formula>
    </cfRule>
  </conditionalFormatting>
  <conditionalFormatting sqref="AM56:AM62">
    <cfRule type="cellIs" dxfId="168" priority="546" operator="equal">
      <formula>""</formula>
    </cfRule>
  </conditionalFormatting>
  <conditionalFormatting sqref="AT56:AU62">
    <cfRule type="cellIs" dxfId="167" priority="545" operator="equal">
      <formula>""</formula>
    </cfRule>
  </conditionalFormatting>
  <conditionalFormatting sqref="BD56:BE62">
    <cfRule type="cellIs" dxfId="166" priority="543" operator="equal">
      <formula>""</formula>
    </cfRule>
  </conditionalFormatting>
  <conditionalFormatting sqref="BG56:BG62">
    <cfRule type="cellIs" dxfId="165" priority="542" operator="equal">
      <formula>""</formula>
    </cfRule>
  </conditionalFormatting>
  <conditionalFormatting sqref="DA56:DA62">
    <cfRule type="cellIs" dxfId="164" priority="537" operator="equal">
      <formula>""</formula>
    </cfRule>
  </conditionalFormatting>
  <conditionalFormatting sqref="A56:D62">
    <cfRule type="cellIs" dxfId="163" priority="536" operator="equal">
      <formula>""</formula>
    </cfRule>
  </conditionalFormatting>
  <conditionalFormatting sqref="E56:E62">
    <cfRule type="cellIs" dxfId="162" priority="535" operator="equal">
      <formula>""</formula>
    </cfRule>
  </conditionalFormatting>
  <conditionalFormatting sqref="P56:Q62">
    <cfRule type="cellIs" dxfId="161" priority="534" operator="equal">
      <formula>""</formula>
    </cfRule>
  </conditionalFormatting>
  <conditionalFormatting sqref="A89">
    <cfRule type="cellIs" dxfId="160" priority="468" operator="equal">
      <formula>""</formula>
    </cfRule>
  </conditionalFormatting>
  <conditionalFormatting sqref="T18">
    <cfRule type="cellIs" dxfId="159" priority="491" operator="equal">
      <formula>""</formula>
    </cfRule>
  </conditionalFormatting>
  <conditionalFormatting sqref="Y18">
    <cfRule type="cellIs" dxfId="158" priority="490" operator="equal">
      <formula>""</formula>
    </cfRule>
  </conditionalFormatting>
  <conditionalFormatting sqref="AB18">
    <cfRule type="cellIs" dxfId="157" priority="489" operator="equal">
      <formula>""</formula>
    </cfRule>
  </conditionalFormatting>
  <conditionalFormatting sqref="AI18">
    <cfRule type="cellIs" dxfId="156" priority="488" operator="equal">
      <formula>""</formula>
    </cfRule>
  </conditionalFormatting>
  <conditionalFormatting sqref="AL18">
    <cfRule type="cellIs" dxfId="155" priority="487" operator="equal">
      <formula>""</formula>
    </cfRule>
  </conditionalFormatting>
  <conditionalFormatting sqref="AS18">
    <cfRule type="cellIs" dxfId="154" priority="486" operator="equal">
      <formula>""</formula>
    </cfRule>
  </conditionalFormatting>
  <conditionalFormatting sqref="AV18">
    <cfRule type="cellIs" dxfId="153" priority="485" operator="equal">
      <formula>""</formula>
    </cfRule>
  </conditionalFormatting>
  <conditionalFormatting sqref="BC18">
    <cfRule type="cellIs" dxfId="152" priority="484" operator="equal">
      <formula>""</formula>
    </cfRule>
  </conditionalFormatting>
  <conditionalFormatting sqref="BF18">
    <cfRule type="cellIs" dxfId="151" priority="483" operator="equal">
      <formula>""</formula>
    </cfRule>
  </conditionalFormatting>
  <conditionalFormatting sqref="B55:C55">
    <cfRule type="cellIs" dxfId="150" priority="478" operator="equal">
      <formula>""</formula>
    </cfRule>
  </conditionalFormatting>
  <conditionalFormatting sqref="A71">
    <cfRule type="cellIs" dxfId="149" priority="477" operator="equal">
      <formula>""</formula>
    </cfRule>
  </conditionalFormatting>
  <conditionalFormatting sqref="A90">
    <cfRule type="cellIs" dxfId="148" priority="467" operator="equal">
      <formula>""</formula>
    </cfRule>
  </conditionalFormatting>
  <conditionalFormatting sqref="A74:A79 C74:C79">
    <cfRule type="cellIs" dxfId="147" priority="474" operator="equal">
      <formula>""</formula>
    </cfRule>
  </conditionalFormatting>
  <conditionalFormatting sqref="A82 C82">
    <cfRule type="cellIs" dxfId="146" priority="470" operator="equal">
      <formula>""</formula>
    </cfRule>
  </conditionalFormatting>
  <conditionalFormatting sqref="C83">
    <cfRule type="cellIs" dxfId="145" priority="469" operator="equal">
      <formula>""</formula>
    </cfRule>
  </conditionalFormatting>
  <conditionalFormatting sqref="G28 N28:O28">
    <cfRule type="cellIs" dxfId="144" priority="462" operator="equal">
      <formula>""</formula>
    </cfRule>
  </conditionalFormatting>
  <conditionalFormatting sqref="DA28">
    <cfRule type="cellIs" dxfId="143" priority="461" operator="equal">
      <formula>""</formula>
    </cfRule>
  </conditionalFormatting>
  <conditionalFormatting sqref="D28:E28">
    <cfRule type="cellIs" dxfId="142" priority="460" operator="equal">
      <formula>""</formula>
    </cfRule>
  </conditionalFormatting>
  <conditionalFormatting sqref="F28">
    <cfRule type="cellIs" dxfId="141" priority="459" operator="equal">
      <formula>""</formula>
    </cfRule>
  </conditionalFormatting>
  <conditionalFormatting sqref="P28:Q28">
    <cfRule type="cellIs" dxfId="140" priority="458" operator="equal">
      <formula>""</formula>
    </cfRule>
  </conditionalFormatting>
  <conditionalFormatting sqref="D71">
    <cfRule type="cellIs" dxfId="139" priority="457" operator="equal">
      <formula>""</formula>
    </cfRule>
  </conditionalFormatting>
  <conditionalFormatting sqref="Q18">
    <cfRule type="cellIs" dxfId="138" priority="455" operator="equal">
      <formula>""</formula>
    </cfRule>
  </conditionalFormatting>
  <conditionalFormatting sqref="P18">
    <cfRule type="cellIs" dxfId="137" priority="454" operator="equal">
      <formula>""</formula>
    </cfRule>
  </conditionalFormatting>
  <conditionalFormatting sqref="T49:T54">
    <cfRule type="cellIs" dxfId="136" priority="452" operator="equal">
      <formula>""</formula>
    </cfRule>
  </conditionalFormatting>
  <conditionalFormatting sqref="R55:S55">
    <cfRule type="cellIs" dxfId="135" priority="451" operator="equal">
      <formula>""</formula>
    </cfRule>
  </conditionalFormatting>
  <conditionalFormatting sqref="P55:Q55">
    <cfRule type="cellIs" dxfId="134" priority="450" operator="equal">
      <formula>""</formula>
    </cfRule>
  </conditionalFormatting>
  <conditionalFormatting sqref="T63:T70">
    <cfRule type="cellIs" dxfId="133" priority="449" operator="equal">
      <formula>""</formula>
    </cfRule>
  </conditionalFormatting>
  <conditionalFormatting sqref="T56:T62">
    <cfRule type="cellIs" dxfId="132" priority="448" operator="equal">
      <formula>""</formula>
    </cfRule>
  </conditionalFormatting>
  <conditionalFormatting sqref="T73">
    <cfRule type="cellIs" dxfId="131" priority="446" operator="equal">
      <formula>""</formula>
    </cfRule>
  </conditionalFormatting>
  <conditionalFormatting sqref="V71">
    <cfRule type="cellIs" dxfId="130" priority="441" operator="equal">
      <formula>""</formula>
    </cfRule>
  </conditionalFormatting>
  <conditionalFormatting sqref="V18:W18">
    <cfRule type="cellIs" dxfId="129" priority="439" operator="equal">
      <formula>""</formula>
    </cfRule>
  </conditionalFormatting>
  <conditionalFormatting sqref="Y49:Y54">
    <cfRule type="cellIs" dxfId="128" priority="438" operator="equal">
      <formula>""</formula>
    </cfRule>
  </conditionalFormatting>
  <conditionalFormatting sqref="AB49:AB54">
    <cfRule type="cellIs" dxfId="127" priority="437" operator="equal">
      <formula>""</formula>
    </cfRule>
  </conditionalFormatting>
  <conditionalFormatting sqref="Y56:AA62">
    <cfRule type="cellIs" dxfId="126" priority="436" operator="equal">
      <formula>""</formula>
    </cfRule>
  </conditionalFormatting>
  <conditionalFormatting sqref="Y63:AA70">
    <cfRule type="cellIs" dxfId="125" priority="435" operator="equal">
      <formula>""</formula>
    </cfRule>
  </conditionalFormatting>
  <conditionalFormatting sqref="Y71:AA71">
    <cfRule type="cellIs" dxfId="124" priority="432" operator="equal">
      <formula>""</formula>
    </cfRule>
  </conditionalFormatting>
  <conditionalFormatting sqref="AC71">
    <cfRule type="cellIs" dxfId="123" priority="433" operator="equal">
      <formula>""</formula>
    </cfRule>
  </conditionalFormatting>
  <conditionalFormatting sqref="AN71 AN73">
    <cfRule type="cellIs" dxfId="122" priority="431" operator="equal">
      <formula>""</formula>
    </cfRule>
  </conditionalFormatting>
  <conditionalFormatting sqref="AM71 AJ71:AK71 AJ73:AK73 AM73">
    <cfRule type="cellIs" dxfId="121" priority="430" operator="equal">
      <formula>""</formula>
    </cfRule>
  </conditionalFormatting>
  <conditionalFormatting sqref="AS73:AW73">
    <cfRule type="cellIs" dxfId="120" priority="429" operator="equal">
      <formula>""</formula>
    </cfRule>
  </conditionalFormatting>
  <conditionalFormatting sqref="BN54:BO54 BQ54 BN18:BO18 BQ18 BQ49:BQ52 BN49:BO52 BN65:BO70 BM15:BV17 BM55:BQ55 BM19:BQ48 BM70 BP70:BQ70 BQ65:BQ69">
    <cfRule type="cellIs" dxfId="119" priority="382" operator="equal">
      <formula>""</formula>
    </cfRule>
  </conditionalFormatting>
  <conditionalFormatting sqref="BN63:BO64">
    <cfRule type="cellIs" dxfId="118" priority="381" operator="equal">
      <formula>""</formula>
    </cfRule>
  </conditionalFormatting>
  <conditionalFormatting sqref="BQ63:BQ64">
    <cfRule type="cellIs" dxfId="117" priority="380" operator="equal">
      <formula>""</formula>
    </cfRule>
  </conditionalFormatting>
  <conditionalFormatting sqref="BN53:BO53 BQ53">
    <cfRule type="cellIs" dxfId="116" priority="378" operator="equal">
      <formula>""</formula>
    </cfRule>
  </conditionalFormatting>
  <conditionalFormatting sqref="CH63:CI64">
    <cfRule type="cellIs" dxfId="115" priority="359" operator="equal">
      <formula>""</formula>
    </cfRule>
  </conditionalFormatting>
  <conditionalFormatting sqref="BN56:BO62">
    <cfRule type="cellIs" dxfId="114" priority="376" operator="equal">
      <formula>""</formula>
    </cfRule>
  </conditionalFormatting>
  <conditionalFormatting sqref="BQ56:BQ62">
    <cfRule type="cellIs" dxfId="113" priority="375" operator="equal">
      <formula>""</formula>
    </cfRule>
  </conditionalFormatting>
  <conditionalFormatting sqref="BM18">
    <cfRule type="cellIs" dxfId="112" priority="374" operator="equal">
      <formula>""</formula>
    </cfRule>
  </conditionalFormatting>
  <conditionalFormatting sqref="BP18">
    <cfRule type="cellIs" dxfId="111" priority="373" operator="equal">
      <formula>""</formula>
    </cfRule>
  </conditionalFormatting>
  <conditionalFormatting sqref="BX54:BY54 CA54 BX18:BY18 CA18 CA49:CA52 BX49:BY52 BX65:BY70 BW15:CF17 BW55:CA55 BW19:CA48 BW70 BZ70:CA70 CA65:CA69">
    <cfRule type="cellIs" dxfId="110" priority="371" operator="equal">
      <formula>""</formula>
    </cfRule>
  </conditionalFormatting>
  <conditionalFormatting sqref="BX63:BY64">
    <cfRule type="cellIs" dxfId="109" priority="370" operator="equal">
      <formula>""</formula>
    </cfRule>
  </conditionalFormatting>
  <conditionalFormatting sqref="CA63:CA64">
    <cfRule type="cellIs" dxfId="108" priority="369" operator="equal">
      <formula>""</formula>
    </cfRule>
  </conditionalFormatting>
  <conditionalFormatting sqref="BX53:BY53 CA53">
    <cfRule type="cellIs" dxfId="107" priority="367" operator="equal">
      <formula>""</formula>
    </cfRule>
  </conditionalFormatting>
  <conditionalFormatting sqref="CJ18">
    <cfRule type="cellIs" dxfId="106" priority="351" operator="equal">
      <formula>""</formula>
    </cfRule>
  </conditionalFormatting>
  <conditionalFormatting sqref="BX56:BY62">
    <cfRule type="cellIs" dxfId="105" priority="365" operator="equal">
      <formula>""</formula>
    </cfRule>
  </conditionalFormatting>
  <conditionalFormatting sqref="CA56:CA62">
    <cfRule type="cellIs" dxfId="104" priority="364" operator="equal">
      <formula>""</formula>
    </cfRule>
  </conditionalFormatting>
  <conditionalFormatting sqref="BW18">
    <cfRule type="cellIs" dxfId="103" priority="363" operator="equal">
      <formula>""</formula>
    </cfRule>
  </conditionalFormatting>
  <conditionalFormatting sqref="BZ18">
    <cfRule type="cellIs" dxfId="102" priority="362" operator="equal">
      <formula>""</formula>
    </cfRule>
  </conditionalFormatting>
  <conditionalFormatting sqref="CL63:CP64 CH54:CI54 CK54 CH18:CI18 CK18 CK49:CK52 CH49:CI52 CH65:CI70 CG15:CP17 CG55:CK55 CG19:CK48 CG70 CJ70:CP70 CK65:CP69">
    <cfRule type="cellIs" dxfId="101" priority="360" operator="equal">
      <formula>""</formula>
    </cfRule>
  </conditionalFormatting>
  <conditionalFormatting sqref="CK63:CK64">
    <cfRule type="cellIs" dxfId="100" priority="358" operator="equal">
      <formula>""</formula>
    </cfRule>
  </conditionalFormatting>
  <conditionalFormatting sqref="CH53:CI53 CK53">
    <cfRule type="cellIs" dxfId="99" priority="356" operator="equal">
      <formula>""</formula>
    </cfRule>
  </conditionalFormatting>
  <conditionalFormatting sqref="CL56:CP62">
    <cfRule type="cellIs" dxfId="98" priority="355" operator="equal">
      <formula>""</formula>
    </cfRule>
  </conditionalFormatting>
  <conditionalFormatting sqref="CH56:CI62">
    <cfRule type="cellIs" dxfId="97" priority="354" operator="equal">
      <formula>""</formula>
    </cfRule>
  </conditionalFormatting>
  <conditionalFormatting sqref="CK56:CK62">
    <cfRule type="cellIs" dxfId="96" priority="353" operator="equal">
      <formula>""</formula>
    </cfRule>
  </conditionalFormatting>
  <conditionalFormatting sqref="CG18">
    <cfRule type="cellIs" dxfId="95" priority="352" operator="equal">
      <formula>""</formula>
    </cfRule>
  </conditionalFormatting>
  <conditionalFormatting sqref="A81">
    <cfRule type="cellIs" dxfId="94" priority="337" operator="equal">
      <formula>""</formula>
    </cfRule>
  </conditionalFormatting>
  <conditionalFormatting sqref="C81">
    <cfRule type="cellIs" dxfId="93" priority="320" operator="equal">
      <formula>""</formula>
    </cfRule>
  </conditionalFormatting>
  <conditionalFormatting sqref="CR81:CS81 BD81:BG81 AT81:AW81 AJ81:AM81 AC81 AE81:AH81 DA81">
    <cfRule type="cellIs" dxfId="92" priority="318" operator="equal">
      <formula>""</formula>
    </cfRule>
  </conditionalFormatting>
  <conditionalFormatting sqref="P81:S81">
    <cfRule type="cellIs" dxfId="91" priority="305" operator="equal">
      <formula>""</formula>
    </cfRule>
  </conditionalFormatting>
  <conditionalFormatting sqref="CQ81">
    <cfRule type="cellIs" dxfId="90" priority="316" operator="equal">
      <formula>""</formula>
    </cfRule>
  </conditionalFormatting>
  <conditionalFormatting sqref="BN81:BQ81">
    <cfRule type="cellIs" dxfId="89" priority="311" operator="equal">
      <formula>""</formula>
    </cfRule>
  </conditionalFormatting>
  <conditionalFormatting sqref="BW81:CA81">
    <cfRule type="cellIs" dxfId="88" priority="310" operator="equal">
      <formula>""</formula>
    </cfRule>
  </conditionalFormatting>
  <conditionalFormatting sqref="CG81:CP81">
    <cfRule type="cellIs" dxfId="87" priority="309" operator="equal">
      <formula>""</formula>
    </cfRule>
  </conditionalFormatting>
  <conditionalFormatting sqref="N81 D81">
    <cfRule type="cellIs" dxfId="86" priority="307" operator="equal">
      <formula>""</formula>
    </cfRule>
  </conditionalFormatting>
  <conditionalFormatting sqref="H81:M81">
    <cfRule type="cellIs" dxfId="85" priority="306" operator="equal">
      <formula>""</formula>
    </cfRule>
  </conditionalFormatting>
  <conditionalFormatting sqref="B74:B79">
    <cfRule type="cellIs" dxfId="84" priority="300" operator="equal">
      <formula>""</formula>
    </cfRule>
  </conditionalFormatting>
  <conditionalFormatting sqref="B81">
    <cfRule type="cellIs" dxfId="83" priority="294" operator="equal">
      <formula>""</formula>
    </cfRule>
  </conditionalFormatting>
  <conditionalFormatting sqref="C89">
    <cfRule type="cellIs" dxfId="82" priority="270" operator="equal">
      <formula>""</formula>
    </cfRule>
  </conditionalFormatting>
  <conditionalFormatting sqref="C90">
    <cfRule type="cellIs" dxfId="81" priority="269" operator="equal">
      <formula>""</formula>
    </cfRule>
  </conditionalFormatting>
  <conditionalFormatting sqref="CM54:CN54 CP54 CP49:CP52 CM49:CN52 CL19:CP48">
    <cfRule type="cellIs" dxfId="80" priority="232" operator="equal">
      <formula>""</formula>
    </cfRule>
  </conditionalFormatting>
  <conditionalFormatting sqref="CM53:CN53 CP53">
    <cfRule type="cellIs" dxfId="79" priority="231" operator="equal">
      <formula>""</formula>
    </cfRule>
  </conditionalFormatting>
  <conditionalFormatting sqref="CV18:CY55">
    <cfRule type="cellIs" dxfId="78" priority="224" operator="equal">
      <formula>""</formula>
    </cfRule>
  </conditionalFormatting>
  <conditionalFormatting sqref="A92 C92">
    <cfRule type="cellIs" dxfId="77" priority="205" operator="equal">
      <formula>""</formula>
    </cfRule>
  </conditionalFormatting>
  <conditionalFormatting sqref="AB56:AB62">
    <cfRule type="cellIs" dxfId="76" priority="202" operator="equal">
      <formula>""</formula>
    </cfRule>
  </conditionalFormatting>
  <conditionalFormatting sqref="AB81">
    <cfRule type="cellIs" dxfId="75" priority="201" operator="equal">
      <formula>""</formula>
    </cfRule>
  </conditionalFormatting>
  <conditionalFormatting sqref="W71">
    <cfRule type="cellIs" dxfId="74" priority="146" operator="equal">
      <formula>""</formula>
    </cfRule>
  </conditionalFormatting>
  <conditionalFormatting sqref="A97:A100">
    <cfRule type="cellIs" dxfId="73" priority="109" operator="equal">
      <formula>""</formula>
    </cfRule>
  </conditionalFormatting>
  <conditionalFormatting sqref="C98">
    <cfRule type="cellIs" dxfId="72" priority="107" operator="equal">
      <formula>""</formula>
    </cfRule>
  </conditionalFormatting>
  <conditionalFormatting sqref="C71">
    <cfRule type="cellIs" dxfId="71" priority="105" operator="equal">
      <formula>""</formula>
    </cfRule>
  </conditionalFormatting>
  <conditionalFormatting sqref="C99">
    <cfRule type="cellIs" dxfId="70" priority="103" operator="equal">
      <formula>""</formula>
    </cfRule>
  </conditionalFormatting>
  <conditionalFormatting sqref="C100">
    <cfRule type="cellIs" dxfId="69" priority="101" operator="equal">
      <formula>""</formula>
    </cfRule>
  </conditionalFormatting>
  <conditionalFormatting sqref="G55:G71">
    <cfRule type="cellIs" dxfId="68" priority="97" operator="equal">
      <formula>""</formula>
    </cfRule>
  </conditionalFormatting>
  <conditionalFormatting sqref="X55">
    <cfRule type="cellIs" dxfId="67" priority="95" operator="equal">
      <formula>""</formula>
    </cfRule>
  </conditionalFormatting>
  <conditionalFormatting sqref="U55">
    <cfRule type="cellIs" dxfId="66" priority="94" operator="equal">
      <formula>""</formula>
    </cfRule>
  </conditionalFormatting>
  <conditionalFormatting sqref="U18">
    <cfRule type="cellIs" dxfId="65" priority="93" operator="equal">
      <formula>""</formula>
    </cfRule>
  </conditionalFormatting>
  <conditionalFormatting sqref="X18">
    <cfRule type="cellIs" dxfId="64" priority="91" operator="equal">
      <formula>""</formula>
    </cfRule>
  </conditionalFormatting>
  <conditionalFormatting sqref="AN18:AN55">
    <cfRule type="cellIs" dxfId="63" priority="89" operator="equal">
      <formula>""</formula>
    </cfRule>
  </conditionalFormatting>
  <conditionalFormatting sqref="AO63:AR70">
    <cfRule type="cellIs" dxfId="62" priority="87" operator="equal">
      <formula>""</formula>
    </cfRule>
  </conditionalFormatting>
  <conditionalFormatting sqref="AO56:AR62">
    <cfRule type="cellIs" dxfId="61" priority="86" operator="equal">
      <formula>""</formula>
    </cfRule>
  </conditionalFormatting>
  <conditionalFormatting sqref="AO71:AR71 AO73:AR73">
    <cfRule type="cellIs" dxfId="60" priority="85" operator="equal">
      <formula>""</formula>
    </cfRule>
  </conditionalFormatting>
  <conditionalFormatting sqref="AO55:AR55">
    <cfRule type="cellIs" dxfId="59" priority="84" operator="equal">
      <formula>""</formula>
    </cfRule>
  </conditionalFormatting>
  <conditionalFormatting sqref="AQ18">
    <cfRule type="cellIs" dxfId="58" priority="82" operator="equal">
      <formula>""</formula>
    </cfRule>
  </conditionalFormatting>
  <conditionalFormatting sqref="CO18">
    <cfRule type="cellIs" dxfId="57" priority="67" operator="equal">
      <formula>""</formula>
    </cfRule>
  </conditionalFormatting>
  <conditionalFormatting sqref="CM18:CN18 CP18">
    <cfRule type="cellIs" dxfId="56" priority="69" operator="equal">
      <formula>""</formula>
    </cfRule>
  </conditionalFormatting>
  <conditionalFormatting sqref="CL18">
    <cfRule type="cellIs" dxfId="55" priority="68" operator="equal">
      <formula>""</formula>
    </cfRule>
  </conditionalFormatting>
  <conditionalFormatting sqref="CO55">
    <cfRule type="cellIs" dxfId="54" priority="64" operator="equal">
      <formula>""</formula>
    </cfRule>
  </conditionalFormatting>
  <conditionalFormatting sqref="CM55:CN55 CP55">
    <cfRule type="cellIs" dxfId="53" priority="66" operator="equal">
      <formula>""</formula>
    </cfRule>
  </conditionalFormatting>
  <conditionalFormatting sqref="CL55">
    <cfRule type="cellIs" dxfId="52" priority="65" operator="equal">
      <formula>""</formula>
    </cfRule>
  </conditionalFormatting>
  <conditionalFormatting sqref="CU18:CU71">
    <cfRule type="cellIs" dxfId="51" priority="60" operator="equal">
      <formula>""</formula>
    </cfRule>
  </conditionalFormatting>
  <conditionalFormatting sqref="T71">
    <cfRule type="cellIs" dxfId="50" priority="58" operator="equal">
      <formula>""</formula>
    </cfRule>
  </conditionalFormatting>
  <conditionalFormatting sqref="AB72 H72:N72 P72:S72 E72:F72 CV72:DA72 AD72:AH72 U72 X72 AS72:BB72 BD72:CT72">
    <cfRule type="cellIs" dxfId="49" priority="57" operator="equal">
      <formula>""</formula>
    </cfRule>
  </conditionalFormatting>
  <conditionalFormatting sqref="A72">
    <cfRule type="cellIs" dxfId="48" priority="56" operator="equal">
      <formula>""</formula>
    </cfRule>
  </conditionalFormatting>
  <conditionalFormatting sqref="D72">
    <cfRule type="cellIs" dxfId="47" priority="55" operator="equal">
      <formula>""</formula>
    </cfRule>
  </conditionalFormatting>
  <conditionalFormatting sqref="V72">
    <cfRule type="cellIs" dxfId="46" priority="54" operator="equal">
      <formula>""</formula>
    </cfRule>
  </conditionalFormatting>
  <conditionalFormatting sqref="Y72:AA72">
    <cfRule type="cellIs" dxfId="45" priority="52" operator="equal">
      <formula>""</formula>
    </cfRule>
  </conditionalFormatting>
  <conditionalFormatting sqref="AC72">
    <cfRule type="cellIs" dxfId="44" priority="53" operator="equal">
      <formula>""</formula>
    </cfRule>
  </conditionalFormatting>
  <conditionalFormatting sqref="AN72">
    <cfRule type="cellIs" dxfId="43" priority="51" operator="equal">
      <formula>""</formula>
    </cfRule>
  </conditionalFormatting>
  <conditionalFormatting sqref="AM72 AJ72:AK72">
    <cfRule type="cellIs" dxfId="42" priority="50" operator="equal">
      <formula>""</formula>
    </cfRule>
  </conditionalFormatting>
  <conditionalFormatting sqref="W72">
    <cfRule type="cellIs" dxfId="41" priority="49" operator="equal">
      <formula>""</formula>
    </cfRule>
  </conditionalFormatting>
  <conditionalFormatting sqref="C72">
    <cfRule type="cellIs" dxfId="40" priority="48" operator="equal">
      <formula>""</formula>
    </cfRule>
  </conditionalFormatting>
  <conditionalFormatting sqref="G72">
    <cfRule type="cellIs" dxfId="39" priority="46" operator="equal">
      <formula>""</formula>
    </cfRule>
  </conditionalFormatting>
  <conditionalFormatting sqref="AO72:AR72">
    <cfRule type="cellIs" dxfId="38" priority="45" operator="equal">
      <formula>""</formula>
    </cfRule>
  </conditionalFormatting>
  <conditionalFormatting sqref="CU72">
    <cfRule type="cellIs" dxfId="37" priority="44" operator="equal">
      <formula>""</formula>
    </cfRule>
  </conditionalFormatting>
  <conditionalFormatting sqref="T72">
    <cfRule type="cellIs" dxfId="36" priority="43" operator="equal">
      <formula>""</formula>
    </cfRule>
  </conditionalFormatting>
  <conditionalFormatting sqref="B71">
    <cfRule type="cellIs" dxfId="35" priority="42" operator="equal">
      <formula>""</formula>
    </cfRule>
  </conditionalFormatting>
  <conditionalFormatting sqref="B72">
    <cfRule type="cellIs" dxfId="34" priority="41" operator="equal">
      <formula>""</formula>
    </cfRule>
  </conditionalFormatting>
  <conditionalFormatting sqref="B83">
    <cfRule type="cellIs" dxfId="33" priority="39" operator="equal">
      <formula>""</formula>
    </cfRule>
  </conditionalFormatting>
  <conditionalFormatting sqref="B82">
    <cfRule type="cellIs" dxfId="32" priority="38" operator="equal">
      <formula>""</formula>
    </cfRule>
  </conditionalFormatting>
  <conditionalFormatting sqref="B84">
    <cfRule type="cellIs" dxfId="31" priority="37" operator="equal">
      <formula>""</formula>
    </cfRule>
  </conditionalFormatting>
  <conditionalFormatting sqref="B85">
    <cfRule type="cellIs" dxfId="30" priority="36" operator="equal">
      <formula>""</formula>
    </cfRule>
  </conditionalFormatting>
  <conditionalFormatting sqref="B89:B90">
    <cfRule type="cellIs" dxfId="29" priority="35" operator="equal">
      <formula>""</formula>
    </cfRule>
  </conditionalFormatting>
  <conditionalFormatting sqref="B91:B92">
    <cfRule type="cellIs" dxfId="28" priority="34" operator="equal">
      <formula>""</formula>
    </cfRule>
  </conditionalFormatting>
  <conditionalFormatting sqref="B93">
    <cfRule type="cellIs" dxfId="27" priority="33" operator="equal">
      <formula>""</formula>
    </cfRule>
  </conditionalFormatting>
  <conditionalFormatting sqref="B94">
    <cfRule type="cellIs" dxfId="26" priority="32" operator="equal">
      <formula>""</formula>
    </cfRule>
  </conditionalFormatting>
  <conditionalFormatting sqref="B96">
    <cfRule type="cellIs" dxfId="25" priority="31" operator="equal">
      <formula>""</formula>
    </cfRule>
  </conditionalFormatting>
  <conditionalFormatting sqref="B97:B100">
    <cfRule type="cellIs" dxfId="24" priority="30" operator="equal">
      <formula>""</formula>
    </cfRule>
  </conditionalFormatting>
  <conditionalFormatting sqref="BC72">
    <cfRule type="cellIs" dxfId="23" priority="29" operator="equal">
      <formula>""</formula>
    </cfRule>
  </conditionalFormatting>
  <conditionalFormatting sqref="BM74:BM85 BM89:BM94 BM96:BM100">
    <cfRule type="cellIs" dxfId="22" priority="28" operator="equal">
      <formula>""</formula>
    </cfRule>
  </conditionalFormatting>
  <conditionalFormatting sqref="A86 C86">
    <cfRule type="cellIs" dxfId="21" priority="26" operator="equal">
      <formula>""</formula>
    </cfRule>
  </conditionalFormatting>
  <conditionalFormatting sqref="B86">
    <cfRule type="cellIs" dxfId="20" priority="25" operator="equal">
      <formula>""</formula>
    </cfRule>
  </conditionalFormatting>
  <conditionalFormatting sqref="A87 C87">
    <cfRule type="cellIs" dxfId="19" priority="24" operator="equal">
      <formula>""</formula>
    </cfRule>
  </conditionalFormatting>
  <conditionalFormatting sqref="B87">
    <cfRule type="cellIs" dxfId="18" priority="23" operator="equal">
      <formula>""</formula>
    </cfRule>
  </conditionalFormatting>
  <conditionalFormatting sqref="A88 C88">
    <cfRule type="cellIs" dxfId="17" priority="22" operator="equal">
      <formula>""</formula>
    </cfRule>
  </conditionalFormatting>
  <conditionalFormatting sqref="B88">
    <cfRule type="cellIs" dxfId="16" priority="21" operator="equal">
      <formula>""</formula>
    </cfRule>
  </conditionalFormatting>
  <conditionalFormatting sqref="A95 C95">
    <cfRule type="cellIs" dxfId="15" priority="20" operator="equal">
      <formula>""</formula>
    </cfRule>
  </conditionalFormatting>
  <conditionalFormatting sqref="B95">
    <cfRule type="cellIs" dxfId="14" priority="19" operator="equal">
      <formula>""</formula>
    </cfRule>
  </conditionalFormatting>
  <conditionalFormatting sqref="C96">
    <cfRule type="cellIs" dxfId="13" priority="18" operator="equal">
      <formula>""</formula>
    </cfRule>
  </conditionalFormatting>
  <conditionalFormatting sqref="G86:N88">
    <cfRule type="cellIs" dxfId="12" priority="16" operator="equal">
      <formula>""</formula>
    </cfRule>
  </conditionalFormatting>
  <conditionalFormatting sqref="T86:AH88">
    <cfRule type="cellIs" dxfId="11" priority="15" operator="equal">
      <formula>""</formula>
    </cfRule>
  </conditionalFormatting>
  <conditionalFormatting sqref="T95:AH95">
    <cfRule type="cellIs" dxfId="10" priority="14" operator="equal">
      <formula>""</formula>
    </cfRule>
  </conditionalFormatting>
  <conditionalFormatting sqref="AM86:AR88 AJ86:AK88">
    <cfRule type="cellIs" dxfId="9" priority="13" operator="equal">
      <formula>""</formula>
    </cfRule>
  </conditionalFormatting>
  <conditionalFormatting sqref="AJ95:AK95 AM95:AR95">
    <cfRule type="cellIs" dxfId="8" priority="12" operator="equal">
      <formula>""</formula>
    </cfRule>
  </conditionalFormatting>
  <conditionalFormatting sqref="AW86:BB88 AT86:AU88">
    <cfRule type="cellIs" dxfId="7" priority="11" operator="equal">
      <formula>""</formula>
    </cfRule>
  </conditionalFormatting>
  <conditionalFormatting sqref="AT95:AU95 AW95:BB95">
    <cfRule type="cellIs" dxfId="6" priority="10" operator="equal">
      <formula>""</formula>
    </cfRule>
  </conditionalFormatting>
  <conditionalFormatting sqref="BD86:BE88 BG86:BL88">
    <cfRule type="cellIs" dxfId="5" priority="9" operator="equal">
      <formula>""</formula>
    </cfRule>
  </conditionalFormatting>
  <conditionalFormatting sqref="BG95:BL95 BD95:BE95">
    <cfRule type="cellIs" dxfId="4" priority="8" operator="equal">
      <formula>""</formula>
    </cfRule>
  </conditionalFormatting>
  <conditionalFormatting sqref="CU86:DA88 BN86:CS88">
    <cfRule type="cellIs" dxfId="3" priority="7" operator="equal">
      <formula>""</formula>
    </cfRule>
  </conditionalFormatting>
  <conditionalFormatting sqref="BM86:BM88">
    <cfRule type="cellIs" dxfId="2" priority="6" operator="equal">
      <formula>""</formula>
    </cfRule>
  </conditionalFormatting>
  <conditionalFormatting sqref="CU95:DA95 BN95:CS95">
    <cfRule type="cellIs" dxfId="1" priority="4" operator="equal">
      <formula>""</formula>
    </cfRule>
  </conditionalFormatting>
  <conditionalFormatting sqref="BM95">
    <cfRule type="cellIs" dxfId="0" priority="3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2024-10-18T07:30:35Z</dcterms:modified>
</cp:coreProperties>
</file>