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ladnikovKK\Desktop\Цены\11 число ноябрь\На сайт\"/>
    </mc:Choice>
  </mc:AlternateContent>
  <xr:revisionPtr revIDLastSave="0" documentId="13_ncr:1_{815F8970-453C-48D6-8222-D950C15ABDAD}" xr6:coauthVersionLast="47" xr6:coauthVersionMax="47" xr10:uidLastSave="{00000000-0000-0000-0000-000000000000}"/>
  <bookViews>
    <workbookView xWindow="-120" yWindow="-120" windowWidth="29040" windowHeight="15840" tabRatio="832" activeTab="3" xr2:uid="{576A28C4-8398-4BDD-B299-8BA7C336DB56}"/>
  </bookViews>
  <sheets>
    <sheet name="Август 2024" sheetId="2" r:id="rId1"/>
    <sheet name="Сентябрь 2024" sheetId="1" r:id="rId2"/>
    <sheet name="Октябрь 2024" sheetId="3" r:id="rId3"/>
    <sheet name="Ноябрь 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E23" i="4" s="1"/>
  <c r="E22" i="3"/>
  <c r="E23" i="3" s="1"/>
  <c r="E22" i="2"/>
  <c r="E23" i="2" s="1"/>
  <c r="E22" i="1"/>
  <c r="E23" i="1" s="1"/>
</calcChain>
</file>

<file path=xl/sharedStrings.xml><?xml version="1.0" encoding="utf-8"?>
<sst xmlns="http://schemas.openxmlformats.org/spreadsheetml/2006/main" count="187" uniqueCount="37">
  <si>
    <t>ООО "Иркутская Энергосбытовая компания"</t>
  </si>
  <si>
    <t>Расшифровка расчета:</t>
  </si>
  <si>
    <t>Номер</t>
  </si>
  <si>
    <t>Наименование</t>
  </si>
  <si>
    <t>Обозначение</t>
  </si>
  <si>
    <t>Размерность</t>
  </si>
  <si>
    <t>Значение</t>
  </si>
  <si>
    <t>Объем электрической мощности приобретенный на оптовом рынке</t>
  </si>
  <si>
    <t>Nорэ</t>
  </si>
  <si>
    <t>МВт</t>
  </si>
  <si>
    <t>Объем электрической мощности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</si>
  <si>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Nбаланс</t>
  </si>
  <si>
    <t>Объем электрической энергии приобретенный на оптовом рынке</t>
  </si>
  <si>
    <t>Vорэ</t>
  </si>
  <si>
    <t>МВтч</t>
  </si>
  <si>
    <t>Объем электрической энергии приобретенный на розничном рынке</t>
  </si>
  <si>
    <t>Vррэ</t>
  </si>
  <si>
    <t>Объем электрической энергии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</si>
  <si>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Vнаселение</t>
  </si>
  <si>
    <t>1/час</t>
  </si>
  <si>
    <t>руб./МВт.ч</t>
  </si>
  <si>
    <t>Плата за услуги по управлению изменением режима потребления электрической энергии</t>
  </si>
  <si>
    <t>Средневзвешенная цена оказания услуг по управлению изменением режима потребления электрической энергии на оптовом рынке</t>
  </si>
  <si>
    <t>Цсвцупр</t>
  </si>
  <si>
    <t>3770,7</t>
  </si>
  <si>
    <t>Коэффициент оплаты услуг по управлению изменением режима потребления электрической энергии</t>
  </si>
  <si>
    <t>КОМ для упр</t>
  </si>
  <si>
    <t>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</t>
  </si>
  <si>
    <t>Ц 1-2 ЦК упр</t>
  </si>
  <si>
    <t>Объем электрической энергии потребленный потребителями 3 - 6 ЦК</t>
  </si>
  <si>
    <t>V3-6</t>
  </si>
  <si>
    <t>Объем электрической мощности потребленный потребителями 3 - 6 ЦК</t>
  </si>
  <si>
    <t>N3-6</t>
  </si>
  <si>
    <t>Объем электрической энергии на собственные нужды</t>
  </si>
  <si>
    <t>Vхн</t>
  </si>
  <si>
    <t>4151,69</t>
  </si>
  <si>
    <t>4619,42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</si>
</sst>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mmmm\ yyyy;@"/>
    <numFmt numFmtId="165" formatCode="#,##0.000"/>
    <numFmt numFmtId="166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vertical="center"/>
    </xf>
    <xf numFmtId="165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5" fillId="0" borderId="6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5" fillId="0" borderId="6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vertical="center" wrapText="1"/>
    </xf>
    <xf numFmtId="165" fontId="5" fillId="0" borderId="6" xfId="0" applyNumberFormat="1" applyFont="1" applyFill="1" applyBorder="1" applyAlignment="1">
      <alignment vertical="center"/>
    </xf>
    <xf numFmtId="165" fontId="5" fillId="0" borderId="8" xfId="0" applyNumberFormat="1" applyFont="1" applyFill="1" applyBorder="1" applyAlignment="1">
      <alignment vertical="center"/>
    </xf>
    <xf numFmtId="165" fontId="5" fillId="0" borderId="14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16</xdr:row>
      <xdr:rowOff>57150</xdr:rowOff>
    </xdr:from>
    <xdr:to>
      <xdr:col>2</xdr:col>
      <xdr:colOff>266700</xdr:colOff>
      <xdr:row>18</xdr:row>
      <xdr:rowOff>28575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354C2D4-1E04-434B-86F1-6AB6B0CA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6172200"/>
          <a:ext cx="329564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114301</xdr:rowOff>
    </xdr:from>
    <xdr:to>
      <xdr:col>4</xdr:col>
      <xdr:colOff>1276350</xdr:colOff>
      <xdr:row>19</xdr:row>
      <xdr:rowOff>114300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49796D9-CBE8-42A3-9892-BA6E2E4F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5991226"/>
          <a:ext cx="3781425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16</xdr:row>
      <xdr:rowOff>57150</xdr:rowOff>
    </xdr:from>
    <xdr:to>
      <xdr:col>2</xdr:col>
      <xdr:colOff>266700</xdr:colOff>
      <xdr:row>17</xdr:row>
      <xdr:rowOff>171450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900D88C-4D8A-499A-B8B2-6BF9E2C6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6372225"/>
          <a:ext cx="329564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114301</xdr:rowOff>
    </xdr:from>
    <xdr:to>
      <xdr:col>4</xdr:col>
      <xdr:colOff>1276350</xdr:colOff>
      <xdr:row>18</xdr:row>
      <xdr:rowOff>161925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7400D83-4872-4D44-81D0-A5285B8D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191251"/>
          <a:ext cx="3781425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16</xdr:row>
      <xdr:rowOff>57150</xdr:rowOff>
    </xdr:from>
    <xdr:to>
      <xdr:col>2</xdr:col>
      <xdr:colOff>266700</xdr:colOff>
      <xdr:row>18</xdr:row>
      <xdr:rowOff>28575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9159FF3-0025-4512-93A2-CD0C0DB6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6172200"/>
          <a:ext cx="329564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114301</xdr:rowOff>
    </xdr:from>
    <xdr:to>
      <xdr:col>4</xdr:col>
      <xdr:colOff>1276350</xdr:colOff>
      <xdr:row>19</xdr:row>
      <xdr:rowOff>114300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05D959E-1D6A-49DE-BF35-BC60EBD9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5991226"/>
          <a:ext cx="3781425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16</xdr:row>
      <xdr:rowOff>57150</xdr:rowOff>
    </xdr:from>
    <xdr:to>
      <xdr:col>2</xdr:col>
      <xdr:colOff>266700</xdr:colOff>
      <xdr:row>18</xdr:row>
      <xdr:rowOff>123825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7B6B65A-7B6C-4926-AB4F-9339E52B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6172200"/>
          <a:ext cx="329564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114301</xdr:rowOff>
    </xdr:from>
    <xdr:to>
      <xdr:col>4</xdr:col>
      <xdr:colOff>1276350</xdr:colOff>
      <xdr:row>20</xdr:row>
      <xdr:rowOff>123825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E170677-F39E-41F9-B0C5-9BB7820E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5991226"/>
          <a:ext cx="3781425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7FFB8-A0CC-48F2-B628-107F0BF3DD2D}">
  <dimension ref="A1:H23"/>
  <sheetViews>
    <sheetView zoomScale="70" zoomScaleNormal="70" workbookViewId="0">
      <selection activeCell="E21" sqref="E21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21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2" t="s">
        <v>21</v>
      </c>
      <c r="B1" s="32"/>
      <c r="C1" s="32"/>
      <c r="D1" s="32"/>
      <c r="E1" s="32"/>
    </row>
    <row r="2" spans="1:8" ht="18.75" x14ac:dyDescent="0.25">
      <c r="A2" s="32" t="s">
        <v>0</v>
      </c>
      <c r="B2" s="32"/>
      <c r="C2" s="32"/>
      <c r="D2" s="32"/>
      <c r="E2" s="32"/>
    </row>
    <row r="3" spans="1:8" ht="18.75" x14ac:dyDescent="0.25">
      <c r="A3" s="33">
        <v>45505</v>
      </c>
      <c r="B3" s="33"/>
      <c r="C3" s="33"/>
      <c r="D3" s="33"/>
      <c r="E3" s="33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11">
        <v>2227.6550000000002</v>
      </c>
    </row>
    <row r="8" spans="1:8" ht="30" x14ac:dyDescent="0.25">
      <c r="A8" s="12">
        <v>2</v>
      </c>
      <c r="B8" s="8" t="s">
        <v>31</v>
      </c>
      <c r="C8" s="9" t="s">
        <v>32</v>
      </c>
      <c r="D8" s="10" t="s">
        <v>9</v>
      </c>
      <c r="E8" s="13">
        <v>704.08600000000001</v>
      </c>
    </row>
    <row r="9" spans="1:8" ht="90" x14ac:dyDescent="0.25">
      <c r="A9" s="12">
        <v>3</v>
      </c>
      <c r="B9" s="8" t="s">
        <v>10</v>
      </c>
      <c r="C9" s="9" t="s">
        <v>11</v>
      </c>
      <c r="D9" s="10" t="s">
        <v>9</v>
      </c>
      <c r="E9" s="13">
        <v>902.80409999999995</v>
      </c>
    </row>
    <row r="10" spans="1:8" ht="30" x14ac:dyDescent="0.25">
      <c r="A10" s="12">
        <v>4</v>
      </c>
      <c r="B10" s="8" t="s">
        <v>12</v>
      </c>
      <c r="C10" s="14" t="s">
        <v>13</v>
      </c>
      <c r="D10" s="15" t="s">
        <v>14</v>
      </c>
      <c r="E10" s="16">
        <v>1538442.3540000001</v>
      </c>
      <c r="H10" s="17"/>
    </row>
    <row r="11" spans="1:8" ht="30" x14ac:dyDescent="0.25">
      <c r="A11" s="12">
        <v>5</v>
      </c>
      <c r="B11" s="8" t="s">
        <v>15</v>
      </c>
      <c r="C11" s="9" t="s">
        <v>16</v>
      </c>
      <c r="D11" s="10" t="s">
        <v>14</v>
      </c>
      <c r="E11" s="13">
        <v>602.80600000000015</v>
      </c>
    </row>
    <row r="12" spans="1:8" ht="30" x14ac:dyDescent="0.25">
      <c r="A12" s="12">
        <v>6</v>
      </c>
      <c r="B12" s="8" t="s">
        <v>29</v>
      </c>
      <c r="C12" s="9" t="s">
        <v>30</v>
      </c>
      <c r="D12" s="10" t="s">
        <v>14</v>
      </c>
      <c r="E12" s="13">
        <v>556814.14599999995</v>
      </c>
    </row>
    <row r="13" spans="1:8" ht="30" x14ac:dyDescent="0.25">
      <c r="A13" s="12">
        <v>7</v>
      </c>
      <c r="B13" s="8" t="s">
        <v>33</v>
      </c>
      <c r="C13" s="9" t="s">
        <v>34</v>
      </c>
      <c r="D13" s="10" t="s">
        <v>14</v>
      </c>
      <c r="E13" s="13">
        <v>82.797499999999999</v>
      </c>
    </row>
    <row r="14" spans="1:8" ht="75.75" thickBot="1" x14ac:dyDescent="0.3">
      <c r="A14" s="26">
        <v>8</v>
      </c>
      <c r="B14" s="27" t="s">
        <v>17</v>
      </c>
      <c r="C14" s="28" t="s">
        <v>18</v>
      </c>
      <c r="D14" s="29" t="s">
        <v>14</v>
      </c>
      <c r="E14" s="30">
        <v>451402.10000000003</v>
      </c>
    </row>
    <row r="16" spans="1:8" ht="18.75" x14ac:dyDescent="0.25">
      <c r="A16" s="24"/>
      <c r="B16" s="24"/>
      <c r="C16" s="24"/>
      <c r="D16" s="24"/>
      <c r="E16" s="24"/>
    </row>
    <row r="17" spans="1:5" ht="18.75" x14ac:dyDescent="0.25">
      <c r="A17" s="24"/>
      <c r="B17" s="24"/>
      <c r="C17" s="24"/>
      <c r="D17" s="24"/>
      <c r="E17" s="24"/>
    </row>
    <row r="18" spans="1:5" ht="18.75" x14ac:dyDescent="0.25">
      <c r="A18" s="24"/>
      <c r="B18" s="24"/>
      <c r="C18" s="24"/>
      <c r="D18" s="24"/>
      <c r="E18" s="24"/>
    </row>
    <row r="19" spans="1:5" ht="19.5" thickBot="1" x14ac:dyDescent="0.3">
      <c r="A19" s="24"/>
      <c r="B19" s="24"/>
      <c r="C19" s="24"/>
      <c r="D19" s="24"/>
      <c r="E19" s="24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5">
        <v>4181.08</v>
      </c>
    </row>
    <row r="22" spans="1:5" ht="45.75" thickBot="1" x14ac:dyDescent="0.3">
      <c r="A22" s="12">
        <v>2</v>
      </c>
      <c r="B22" s="8" t="s">
        <v>25</v>
      </c>
      <c r="C22" s="9" t="s">
        <v>26</v>
      </c>
      <c r="D22" s="10" t="s">
        <v>19</v>
      </c>
      <c r="E22" s="22">
        <f>MAX((E7-E9-E8),0)/(E10+E11-E12-E14-E13)</f>
        <v>1.1696079927887709E-3</v>
      </c>
    </row>
    <row r="23" spans="1:5" ht="75.75" thickBot="1" x14ac:dyDescent="0.3">
      <c r="A23" s="18">
        <v>3</v>
      </c>
      <c r="B23" s="20" t="s">
        <v>27</v>
      </c>
      <c r="C23" s="19" t="s">
        <v>28</v>
      </c>
      <c r="D23" s="20" t="s">
        <v>20</v>
      </c>
      <c r="E23" s="23">
        <f>E21*E22</f>
        <v>4.8902245864892739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00596-7840-4D32-BA20-37208F24619B}">
  <dimension ref="A1:H23"/>
  <sheetViews>
    <sheetView workbookViewId="0">
      <selection activeCell="N15" sqref="N15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21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2" t="s">
        <v>21</v>
      </c>
      <c r="B1" s="32"/>
      <c r="C1" s="32"/>
      <c r="D1" s="32"/>
      <c r="E1" s="32"/>
    </row>
    <row r="2" spans="1:8" ht="18.75" x14ac:dyDescent="0.25">
      <c r="A2" s="32" t="s">
        <v>0</v>
      </c>
      <c r="B2" s="32"/>
      <c r="C2" s="32"/>
      <c r="D2" s="32"/>
      <c r="E2" s="32"/>
    </row>
    <row r="3" spans="1:8" ht="18.75" x14ac:dyDescent="0.25">
      <c r="A3" s="33">
        <v>45536</v>
      </c>
      <c r="B3" s="33"/>
      <c r="C3" s="33"/>
      <c r="D3" s="33"/>
      <c r="E3" s="33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11">
        <v>2638.3150000000001</v>
      </c>
    </row>
    <row r="8" spans="1:8" ht="30" x14ac:dyDescent="0.25">
      <c r="A8" s="12">
        <v>2</v>
      </c>
      <c r="B8" s="8" t="s">
        <v>31</v>
      </c>
      <c r="C8" s="9" t="s">
        <v>32</v>
      </c>
      <c r="D8" s="10" t="s">
        <v>9</v>
      </c>
      <c r="E8" s="13">
        <v>636.70399999999995</v>
      </c>
    </row>
    <row r="9" spans="1:8" ht="90" x14ac:dyDescent="0.25">
      <c r="A9" s="12">
        <v>3</v>
      </c>
      <c r="B9" s="8" t="s">
        <v>10</v>
      </c>
      <c r="C9" s="9" t="s">
        <v>11</v>
      </c>
      <c r="D9" s="10" t="s">
        <v>9</v>
      </c>
      <c r="E9" s="13">
        <v>1051.07</v>
      </c>
    </row>
    <row r="10" spans="1:8" ht="30" x14ac:dyDescent="0.25">
      <c r="A10" s="12">
        <v>4</v>
      </c>
      <c r="B10" s="8" t="s">
        <v>12</v>
      </c>
      <c r="C10" s="14" t="s">
        <v>13</v>
      </c>
      <c r="D10" s="15" t="s">
        <v>14</v>
      </c>
      <c r="E10" s="16">
        <v>1746931.129</v>
      </c>
      <c r="H10" s="17"/>
    </row>
    <row r="11" spans="1:8" ht="30" x14ac:dyDescent="0.25">
      <c r="A11" s="12">
        <v>5</v>
      </c>
      <c r="B11" s="8" t="s">
        <v>15</v>
      </c>
      <c r="C11" s="9" t="s">
        <v>16</v>
      </c>
      <c r="D11" s="10" t="s">
        <v>14</v>
      </c>
      <c r="E11" s="13">
        <v>5104.4415600000002</v>
      </c>
    </row>
    <row r="12" spans="1:8" ht="30" x14ac:dyDescent="0.25">
      <c r="A12" s="12">
        <v>6</v>
      </c>
      <c r="B12" s="8" t="s">
        <v>29</v>
      </c>
      <c r="C12" s="9" t="s">
        <v>30</v>
      </c>
      <c r="D12" s="10" t="s">
        <v>14</v>
      </c>
      <c r="E12" s="13">
        <v>510459.57603400003</v>
      </c>
    </row>
    <row r="13" spans="1:8" ht="30" x14ac:dyDescent="0.25">
      <c r="A13" s="12">
        <v>7</v>
      </c>
      <c r="B13" s="8" t="s">
        <v>33</v>
      </c>
      <c r="C13" s="9" t="s">
        <v>34</v>
      </c>
      <c r="D13" s="10" t="s">
        <v>14</v>
      </c>
      <c r="E13" s="13">
        <v>116.65900000000001</v>
      </c>
    </row>
    <row r="14" spans="1:8" ht="75.75" thickBot="1" x14ac:dyDescent="0.3">
      <c r="A14" s="26">
        <v>8</v>
      </c>
      <c r="B14" s="27" t="s">
        <v>17</v>
      </c>
      <c r="C14" s="28" t="s">
        <v>18</v>
      </c>
      <c r="D14" s="29" t="s">
        <v>14</v>
      </c>
      <c r="E14" s="30">
        <v>525535</v>
      </c>
    </row>
    <row r="16" spans="1:8" ht="18.75" x14ac:dyDescent="0.25">
      <c r="A16" s="24"/>
      <c r="B16" s="24"/>
      <c r="C16" s="24"/>
      <c r="D16" s="24"/>
      <c r="E16" s="24"/>
    </row>
    <row r="17" spans="1:5" ht="18.75" x14ac:dyDescent="0.25">
      <c r="A17" s="24"/>
      <c r="B17" s="24"/>
      <c r="C17" s="24"/>
      <c r="D17" s="24"/>
      <c r="E17" s="24"/>
    </row>
    <row r="18" spans="1:5" ht="18.75" x14ac:dyDescent="0.25">
      <c r="A18" s="24"/>
      <c r="B18" s="24"/>
      <c r="C18" s="24"/>
      <c r="D18" s="24"/>
      <c r="E18" s="24"/>
    </row>
    <row r="19" spans="1:5" ht="19.5" thickBot="1" x14ac:dyDescent="0.3">
      <c r="A19" s="24"/>
      <c r="B19" s="24"/>
      <c r="C19" s="24"/>
      <c r="D19" s="24"/>
      <c r="E19" s="24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5" t="s">
        <v>24</v>
      </c>
    </row>
    <row r="22" spans="1:5" ht="45.75" thickBot="1" x14ac:dyDescent="0.3">
      <c r="A22" s="12">
        <v>2</v>
      </c>
      <c r="B22" s="8" t="s">
        <v>25</v>
      </c>
      <c r="C22" s="9" t="s">
        <v>26</v>
      </c>
      <c r="D22" s="10" t="s">
        <v>19</v>
      </c>
      <c r="E22" s="22">
        <f>MAX((E7-E9-E8),0)/(E10+E11-E12-E14-E13)</f>
        <v>1.3277115371439696E-3</v>
      </c>
    </row>
    <row r="23" spans="1:5" ht="75.75" thickBot="1" x14ac:dyDescent="0.3">
      <c r="A23" s="18">
        <v>3</v>
      </c>
      <c r="B23" s="20" t="s">
        <v>27</v>
      </c>
      <c r="C23" s="19" t="s">
        <v>28</v>
      </c>
      <c r="D23" s="20" t="s">
        <v>20</v>
      </c>
      <c r="E23" s="23">
        <f>E21*E22</f>
        <v>5.0064018931087659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A387-2BD7-4F28-844A-7AD25287F587}">
  <dimension ref="A1:H23"/>
  <sheetViews>
    <sheetView workbookViewId="0">
      <selection sqref="A1:XFD1048576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21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2" t="s">
        <v>21</v>
      </c>
      <c r="B1" s="32"/>
      <c r="C1" s="32"/>
      <c r="D1" s="32"/>
      <c r="E1" s="32"/>
    </row>
    <row r="2" spans="1:8" ht="18.75" x14ac:dyDescent="0.25">
      <c r="A2" s="32" t="s">
        <v>0</v>
      </c>
      <c r="B2" s="32"/>
      <c r="C2" s="32"/>
      <c r="D2" s="32"/>
      <c r="E2" s="32"/>
    </row>
    <row r="3" spans="1:8" ht="18.75" x14ac:dyDescent="0.25">
      <c r="A3" s="33">
        <v>45566</v>
      </c>
      <c r="B3" s="33"/>
      <c r="C3" s="33"/>
      <c r="D3" s="33"/>
      <c r="E3" s="33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11">
        <v>3033.07</v>
      </c>
    </row>
    <row r="8" spans="1:8" ht="30" x14ac:dyDescent="0.25">
      <c r="A8" s="12">
        <v>2</v>
      </c>
      <c r="B8" s="8" t="s">
        <v>31</v>
      </c>
      <c r="C8" s="9" t="s">
        <v>32</v>
      </c>
      <c r="D8" s="10" t="s">
        <v>9</v>
      </c>
      <c r="E8" s="13">
        <v>652.42700000000002</v>
      </c>
    </row>
    <row r="9" spans="1:8" ht="90" x14ac:dyDescent="0.25">
      <c r="A9" s="12">
        <v>3</v>
      </c>
      <c r="B9" s="8" t="s">
        <v>10</v>
      </c>
      <c r="C9" s="9" t="s">
        <v>11</v>
      </c>
      <c r="D9" s="10" t="s">
        <v>9</v>
      </c>
      <c r="E9" s="13">
        <v>1380.7650000000001</v>
      </c>
    </row>
    <row r="10" spans="1:8" ht="30" x14ac:dyDescent="0.25">
      <c r="A10" s="12">
        <v>4</v>
      </c>
      <c r="B10" s="8" t="s">
        <v>12</v>
      </c>
      <c r="C10" s="14" t="s">
        <v>13</v>
      </c>
      <c r="D10" s="15" t="s">
        <v>14</v>
      </c>
      <c r="E10" s="16">
        <v>2127758.7340000002</v>
      </c>
      <c r="H10" s="17"/>
    </row>
    <row r="11" spans="1:8" ht="30" x14ac:dyDescent="0.25">
      <c r="A11" s="12">
        <v>5</v>
      </c>
      <c r="B11" s="8" t="s">
        <v>15</v>
      </c>
      <c r="C11" s="9" t="s">
        <v>16</v>
      </c>
      <c r="D11" s="10" t="s">
        <v>14</v>
      </c>
      <c r="E11" s="13">
        <v>12112.140999999998</v>
      </c>
    </row>
    <row r="12" spans="1:8" ht="30" x14ac:dyDescent="0.25">
      <c r="A12" s="12">
        <v>6</v>
      </c>
      <c r="B12" s="8" t="s">
        <v>29</v>
      </c>
      <c r="C12" s="9" t="s">
        <v>30</v>
      </c>
      <c r="D12" s="10" t="s">
        <v>14</v>
      </c>
      <c r="E12" s="13">
        <v>562457.86964599998</v>
      </c>
    </row>
    <row r="13" spans="1:8" ht="30" x14ac:dyDescent="0.25">
      <c r="A13" s="12">
        <v>7</v>
      </c>
      <c r="B13" s="8" t="s">
        <v>33</v>
      </c>
      <c r="C13" s="9" t="s">
        <v>34</v>
      </c>
      <c r="D13" s="10" t="s">
        <v>14</v>
      </c>
      <c r="E13" s="13">
        <v>177.489</v>
      </c>
    </row>
    <row r="14" spans="1:8" ht="75.75" thickBot="1" x14ac:dyDescent="0.3">
      <c r="A14" s="26">
        <v>8</v>
      </c>
      <c r="B14" s="27" t="s">
        <v>17</v>
      </c>
      <c r="C14" s="28" t="s">
        <v>18</v>
      </c>
      <c r="D14" s="29" t="s">
        <v>14</v>
      </c>
      <c r="E14" s="30">
        <v>690382.5</v>
      </c>
    </row>
    <row r="16" spans="1:8" ht="18.75" x14ac:dyDescent="0.25">
      <c r="A16" s="24"/>
      <c r="B16" s="24"/>
      <c r="C16" s="24"/>
      <c r="D16" s="24"/>
      <c r="E16" s="24"/>
    </row>
    <row r="17" spans="1:5" ht="18.75" x14ac:dyDescent="0.25">
      <c r="A17" s="24"/>
      <c r="B17" s="24"/>
      <c r="C17" s="24"/>
      <c r="D17" s="24"/>
      <c r="E17" s="24"/>
    </row>
    <row r="18" spans="1:5" ht="18.75" x14ac:dyDescent="0.25">
      <c r="A18" s="24"/>
      <c r="B18" s="24"/>
      <c r="C18" s="24"/>
      <c r="D18" s="24"/>
      <c r="E18" s="24"/>
    </row>
    <row r="19" spans="1:5" ht="19.5" thickBot="1" x14ac:dyDescent="0.3">
      <c r="A19" s="24"/>
      <c r="B19" s="24"/>
      <c r="C19" s="24"/>
      <c r="D19" s="24"/>
      <c r="E19" s="24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5" t="s">
        <v>35</v>
      </c>
    </row>
    <row r="22" spans="1:5" ht="45.75" thickBot="1" x14ac:dyDescent="0.3">
      <c r="A22" s="12">
        <v>2</v>
      </c>
      <c r="B22" s="8" t="s">
        <v>25</v>
      </c>
      <c r="C22" s="9" t="s">
        <v>26</v>
      </c>
      <c r="D22" s="10" t="s">
        <v>19</v>
      </c>
      <c r="E22" s="22">
        <f>MAX((E7-E9-E8),0)/(E10+E11-E12-E14-E13)</f>
        <v>1.1274450011013826E-3</v>
      </c>
    </row>
    <row r="23" spans="1:5" ht="75.75" thickBot="1" x14ac:dyDescent="0.3">
      <c r="A23" s="18">
        <v>3</v>
      </c>
      <c r="B23" s="20" t="s">
        <v>27</v>
      </c>
      <c r="C23" s="19" t="s">
        <v>28</v>
      </c>
      <c r="D23" s="20" t="s">
        <v>20</v>
      </c>
      <c r="E23" s="23">
        <f>E21*E22</f>
        <v>4.6808021366225985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ED26-679E-4BD0-A6EA-5EFDD6AA9F83}">
  <dimension ref="A1:H23"/>
  <sheetViews>
    <sheetView tabSelected="1" workbookViewId="0">
      <selection activeCell="G9" sqref="G9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21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2" t="s">
        <v>21</v>
      </c>
      <c r="B1" s="32"/>
      <c r="C1" s="32"/>
      <c r="D1" s="32"/>
      <c r="E1" s="32"/>
    </row>
    <row r="2" spans="1:8" ht="18.75" x14ac:dyDescent="0.25">
      <c r="A2" s="32" t="s">
        <v>0</v>
      </c>
      <c r="B2" s="32"/>
      <c r="C2" s="32"/>
      <c r="D2" s="32"/>
      <c r="E2" s="32"/>
    </row>
    <row r="3" spans="1:8" ht="18.75" x14ac:dyDescent="0.25">
      <c r="A3" s="33">
        <v>45597</v>
      </c>
      <c r="B3" s="33"/>
      <c r="C3" s="33"/>
      <c r="D3" s="33"/>
      <c r="E3" s="33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35">
        <v>3403.74</v>
      </c>
    </row>
    <row r="8" spans="1:8" ht="30" x14ac:dyDescent="0.25">
      <c r="A8" s="12">
        <v>2</v>
      </c>
      <c r="B8" s="8" t="s">
        <v>31</v>
      </c>
      <c r="C8" s="9" t="s">
        <v>32</v>
      </c>
      <c r="D8" s="10" t="s">
        <v>9</v>
      </c>
      <c r="E8" s="36">
        <v>704.505</v>
      </c>
    </row>
    <row r="9" spans="1:8" ht="90" x14ac:dyDescent="0.25">
      <c r="A9" s="12">
        <v>3</v>
      </c>
      <c r="B9" s="8" t="s">
        <v>10</v>
      </c>
      <c r="C9" s="9" t="s">
        <v>11</v>
      </c>
      <c r="D9" s="10" t="s">
        <v>9</v>
      </c>
      <c r="E9" s="36">
        <v>1765.0673999999999</v>
      </c>
    </row>
    <row r="10" spans="1:8" ht="30" x14ac:dyDescent="0.25">
      <c r="A10" s="12">
        <v>4</v>
      </c>
      <c r="B10" s="8" t="s">
        <v>12</v>
      </c>
      <c r="C10" s="14" t="s">
        <v>13</v>
      </c>
      <c r="D10" s="15" t="s">
        <v>14</v>
      </c>
      <c r="E10" s="37">
        <v>2341509.8059999999</v>
      </c>
      <c r="H10" s="17"/>
    </row>
    <row r="11" spans="1:8" ht="30" x14ac:dyDescent="0.25">
      <c r="A11" s="12">
        <v>5</v>
      </c>
      <c r="B11" s="8" t="s">
        <v>15</v>
      </c>
      <c r="C11" s="9" t="s">
        <v>16</v>
      </c>
      <c r="D11" s="10" t="s">
        <v>14</v>
      </c>
      <c r="E11" s="36">
        <v>13282.518</v>
      </c>
    </row>
    <row r="12" spans="1:8" ht="30" x14ac:dyDescent="0.25">
      <c r="A12" s="12">
        <v>6</v>
      </c>
      <c r="B12" s="8" t="s">
        <v>29</v>
      </c>
      <c r="C12" s="9" t="s">
        <v>30</v>
      </c>
      <c r="D12" s="10" t="s">
        <v>14</v>
      </c>
      <c r="E12" s="36">
        <v>548289.21699999995</v>
      </c>
    </row>
    <row r="13" spans="1:8" ht="30" x14ac:dyDescent="0.25">
      <c r="A13" s="12">
        <v>7</v>
      </c>
      <c r="B13" s="8" t="s">
        <v>33</v>
      </c>
      <c r="C13" s="9" t="s">
        <v>34</v>
      </c>
      <c r="D13" s="10" t="s">
        <v>14</v>
      </c>
      <c r="E13" s="36">
        <v>207.82400000000001</v>
      </c>
    </row>
    <row r="14" spans="1:8" ht="75.75" thickBot="1" x14ac:dyDescent="0.3">
      <c r="A14" s="26">
        <v>8</v>
      </c>
      <c r="B14" s="27" t="s">
        <v>17</v>
      </c>
      <c r="C14" s="28" t="s">
        <v>18</v>
      </c>
      <c r="D14" s="29" t="s">
        <v>14</v>
      </c>
      <c r="E14" s="38">
        <v>882533.7</v>
      </c>
    </row>
    <row r="16" spans="1:8" ht="18.75" x14ac:dyDescent="0.25">
      <c r="A16" s="31"/>
      <c r="B16" s="31"/>
      <c r="C16" s="31"/>
      <c r="D16" s="31"/>
      <c r="E16" s="31"/>
    </row>
    <row r="17" spans="1:5" ht="18.75" x14ac:dyDescent="0.25">
      <c r="A17" s="31"/>
      <c r="B17" s="31"/>
      <c r="C17" s="31"/>
      <c r="D17" s="31"/>
      <c r="E17" s="31"/>
    </row>
    <row r="18" spans="1:5" ht="18.75" x14ac:dyDescent="0.25">
      <c r="A18" s="31"/>
      <c r="B18" s="31"/>
      <c r="C18" s="31"/>
      <c r="D18" s="31"/>
      <c r="E18" s="31"/>
    </row>
    <row r="19" spans="1:5" ht="19.5" thickBot="1" x14ac:dyDescent="0.3">
      <c r="A19" s="31"/>
      <c r="B19" s="31"/>
      <c r="C19" s="31"/>
      <c r="D19" s="31"/>
      <c r="E19" s="31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34" t="s">
        <v>36</v>
      </c>
    </row>
    <row r="22" spans="1:5" ht="45.75" thickBot="1" x14ac:dyDescent="0.3">
      <c r="A22" s="12">
        <v>2</v>
      </c>
      <c r="B22" s="8" t="s">
        <v>25</v>
      </c>
      <c r="C22" s="9" t="s">
        <v>26</v>
      </c>
      <c r="D22" s="10" t="s">
        <v>19</v>
      </c>
      <c r="E22" s="22">
        <f>MAX((E7-E9-E8),0)/(E10+E11-E12-E14-E13)</f>
        <v>1.0112648297910434E-3</v>
      </c>
    </row>
    <row r="23" spans="1:5" ht="75.75" thickBot="1" x14ac:dyDescent="0.3">
      <c r="A23" s="18">
        <v>3</v>
      </c>
      <c r="B23" s="20" t="s">
        <v>27</v>
      </c>
      <c r="C23" s="19" t="s">
        <v>28</v>
      </c>
      <c r="D23" s="20" t="s">
        <v>20</v>
      </c>
      <c r="E23" s="23">
        <f>E21*E22</f>
        <v>4.6714569800333416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Август 2024</vt:lpstr>
      <vt:lpstr>Сентябрь 2024</vt:lpstr>
      <vt:lpstr>Октябрь 2024</vt:lpstr>
      <vt:lpstr>Ноябрь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 Pavel</dc:creator>
  <cp:lastModifiedBy>Okladnikov Kirill</cp:lastModifiedBy>
  <dcterms:created xsi:type="dcterms:W3CDTF">2024-10-11T08:03:30Z</dcterms:created>
  <dcterms:modified xsi:type="dcterms:W3CDTF">2024-12-12T06:18:04Z</dcterms:modified>
</cp:coreProperties>
</file>