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EFCCF65-C5A8-4049-9769-887C902E998C}" xr6:coauthVersionLast="47" xr6:coauthVersionMax="47" xr10:uidLastSave="{00000000-0000-0000-0000-000000000000}"/>
  <bookViews>
    <workbookView xWindow="25080" yWindow="-120" windowWidth="24240" windowHeight="13140" xr2:uid="{00000000-000D-0000-FFFF-FFFF00000000}"/>
  </bookViews>
  <sheets>
    <sheet name="Прил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L13" i="2"/>
  <c r="K13" i="2"/>
  <c r="J13" i="2"/>
  <c r="I13" i="2"/>
  <c r="H13" i="2"/>
  <c r="G13" i="2"/>
  <c r="F13" i="2"/>
  <c r="E13" i="2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H11" i="2"/>
  <c r="B11" i="2"/>
  <c r="J14" i="2" l="1"/>
  <c r="L14" i="2"/>
  <c r="M14" i="2"/>
  <c r="K14" i="2"/>
  <c r="H14" i="2"/>
  <c r="E14" i="2"/>
  <c r="F14" i="2"/>
  <c r="I14" i="2"/>
  <c r="D14" i="2"/>
  <c r="G14" i="2"/>
  <c r="C14" i="2"/>
  <c r="B14" i="2"/>
  <c r="B15" i="2" s="1"/>
</calcChain>
</file>

<file path=xl/sharedStrings.xml><?xml version="1.0" encoding="utf-8"?>
<sst xmlns="http://schemas.openxmlformats.org/spreadsheetml/2006/main" count="30" uniqueCount="30">
  <si>
    <t>Январь</t>
  </si>
  <si>
    <t xml:space="preserve">Февраль 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</si>
  <si>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</si>
  <si>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</si>
  <si>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</si>
  <si>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</si>
  <si>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</si>
  <si>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</si>
  <si>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</si>
  <si>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</si>
  <si>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</si>
  <si>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</si>
  <si>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приём показаний за 6 мес.</t>
  </si>
  <si>
    <t>КП + прием показаний</t>
  </si>
  <si>
    <t xml:space="preserve">Количество ИПУ электроэнергии контрольные проверки  шт./мес. </t>
  </si>
  <si>
    <t>ИТОГО ИПУ ЭЭ КП за 6 мес.</t>
  </si>
  <si>
    <t>ИТОГО ИПУ ГВС, ХВС КП за 6 мес.</t>
  </si>
  <si>
    <t>Приём и ввод показаний ИПУ от населения, шт./мес.</t>
  </si>
  <si>
    <t>к договору</t>
  </si>
  <si>
    <t>Контрольные проверки (47 руб./1 ед. ИПУ)</t>
  </si>
  <si>
    <t>Приём показаний (14 руб./ 1 показание)</t>
  </si>
  <si>
    <t xml:space="preserve">Количество ИПУ гвс/хвс, контрольные проверки шт./мес. </t>
  </si>
  <si>
    <t>План-график работы контролеров по снятию КП, приему и внесению показаний ИПУ в ПК АСРН-2</t>
  </si>
  <si>
    <t>Стоимость договора, руб. с НДС</t>
  </si>
  <si>
    <t>Приложение № 2</t>
  </si>
  <si>
    <t xml:space="preserve">«Заказчик»                                                                                       </t>
  </si>
  <si>
    <t>«Подрядчик»</t>
  </si>
  <si>
    <t xml:space="preserve">Директор ООО «Иркутскэнергосбыт»                                           </t>
  </si>
  <si>
    <t xml:space="preserve">______________ А.Ю. Харитонов                                                 </t>
  </si>
  <si>
    <t xml:space="preserve"> ___________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</si>
</sst>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3" fontId="0" fillId="3" borderId="14" xfId="0" applyNumberFormat="1" applyFill="1" applyBorder="1" applyAlignment="1">
      <alignment horizontal="center"/>
    </xf>
    <xf numFmtId="3" fontId="0" fillId="3" borderId="22" xfId="0" applyNumberForma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/>
    </xf>
    <xf numFmtId="3" fontId="0" fillId="3" borderId="26" xfId="0" applyNumberFormat="1" applyFill="1" applyBorder="1" applyAlignment="1">
      <alignment horizontal="center"/>
    </xf>
    <xf numFmtId="4" fontId="0" fillId="0" borderId="27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0" fontId="0" fillId="0" borderId="29" xfId="0" applyBorder="1"/>
    <xf numFmtId="0" fontId="1" fillId="5" borderId="29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/>
    </xf>
    <xf numFmtId="0" fontId="0" fillId="0" borderId="31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1" fillId="2" borderId="25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3" fontId="1" fillId="2" borderId="10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3" fontId="1" fillId="3" borderId="15" xfId="0" applyNumberFormat="1" applyFont="1" applyFill="1" applyBorder="1" applyAlignment="1">
      <alignment horizontal="center"/>
    </xf>
    <xf numFmtId="4" fontId="2" fillId="4" borderId="12" xfId="0" applyNumberFormat="1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3" fontId="1" fillId="5" borderId="25" xfId="0" applyNumberFormat="1" applyFont="1" applyFill="1" applyBorder="1" applyAlignment="1">
      <alignment horizontal="center"/>
    </xf>
    <xf numFmtId="3" fontId="1" fillId="5" borderId="9" xfId="0" applyNumberFormat="1" applyFont="1" applyFill="1" applyBorder="1" applyAlignment="1">
      <alignment horizontal="center"/>
    </xf>
    <xf numFmtId="3" fontId="1" fillId="5" borderId="10" xfId="0" applyNumberFormat="1" applyFont="1" applyFill="1" applyBorder="1" applyAlignment="1">
      <alignment horizontal="center"/>
    </xf>
    <xf numFmtId="3" fontId="1" fillId="5" borderId="8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0"/>
  <sheetViews>
    <sheetView tabSelected="1" workbookViewId="0">
      <selection activeCell="F25" sqref="F25"/>
    </sheetView>
  </sheetViews>
  <sheetFormatPr defaultRowHeight="15" x14ac:dyDescent="0.25"/>
  <cols>
    <col min="1" max="1" width="49.42578125" customWidth="1"/>
    <col min="2" max="13" width="10.28515625" customWidth="1"/>
  </cols>
  <sheetData>
    <row r="1" spans="1:15" x14ac:dyDescent="0.25">
      <c r="L1" s="38" t="s">
        <v>24</v>
      </c>
      <c r="M1" s="38"/>
    </row>
    <row r="2" spans="1:15" x14ac:dyDescent="0.25">
      <c r="L2" s="38" t="s">
        <v>18</v>
      </c>
      <c r="M2" s="38"/>
    </row>
    <row r="3" spans="1:15" ht="15.75" thickBot="1" x14ac:dyDescent="0.3"/>
    <row r="4" spans="1:15" ht="15.75" thickBot="1" x14ac:dyDescent="0.3">
      <c r="A4" s="39" t="s">
        <v>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</row>
    <row r="5" spans="1:15" ht="15.75" thickBot="1" x14ac:dyDescent="0.3">
      <c r="A5" s="28"/>
      <c r="B5" s="2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2" t="s">
        <v>5</v>
      </c>
      <c r="H5" s="20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2" t="s">
        <v>11</v>
      </c>
    </row>
    <row r="6" spans="1:15" ht="48.6" customHeight="1" thickBot="1" x14ac:dyDescent="0.3">
      <c r="A6" s="29" t="s">
        <v>14</v>
      </c>
      <c r="B6" s="22">
        <v>4000</v>
      </c>
      <c r="C6" s="6">
        <v>4530</v>
      </c>
      <c r="D6" s="6">
        <v>4930</v>
      </c>
      <c r="E6" s="6">
        <v>4630</v>
      </c>
      <c r="F6" s="6">
        <v>4530</v>
      </c>
      <c r="G6" s="7">
        <v>4530</v>
      </c>
      <c r="H6" s="5">
        <v>4626</v>
      </c>
      <c r="I6" s="6">
        <v>4530</v>
      </c>
      <c r="J6" s="6">
        <v>4530</v>
      </c>
      <c r="K6" s="6">
        <v>4530</v>
      </c>
      <c r="L6" s="6">
        <v>4530</v>
      </c>
      <c r="M6" s="7">
        <v>4530</v>
      </c>
    </row>
    <row r="7" spans="1:15" ht="15.75" thickBot="1" x14ac:dyDescent="0.3">
      <c r="A7" s="30" t="s">
        <v>15</v>
      </c>
      <c r="B7" s="53">
        <v>27213</v>
      </c>
      <c r="C7" s="54"/>
      <c r="D7" s="54"/>
      <c r="E7" s="54"/>
      <c r="F7" s="54"/>
      <c r="G7" s="55"/>
      <c r="H7" s="56">
        <v>27213</v>
      </c>
      <c r="I7" s="54"/>
      <c r="J7" s="54"/>
      <c r="K7" s="54"/>
      <c r="L7" s="54"/>
      <c r="M7" s="55"/>
    </row>
    <row r="8" spans="1:15" ht="49.9" customHeight="1" thickBot="1" x14ac:dyDescent="0.3">
      <c r="A8" s="31" t="s">
        <v>21</v>
      </c>
      <c r="B8" s="23">
        <v>4000</v>
      </c>
      <c r="C8" s="9">
        <v>4540</v>
      </c>
      <c r="D8" s="9">
        <v>4740</v>
      </c>
      <c r="E8" s="9">
        <v>4640</v>
      </c>
      <c r="F8" s="9">
        <v>4540</v>
      </c>
      <c r="G8" s="10">
        <v>4823</v>
      </c>
      <c r="H8" s="8">
        <v>4540</v>
      </c>
      <c r="I8" s="9">
        <v>4540</v>
      </c>
      <c r="J8" s="9">
        <v>4540</v>
      </c>
      <c r="K8" s="9">
        <v>4540</v>
      </c>
      <c r="L8" s="9">
        <v>4582</v>
      </c>
      <c r="M8" s="10">
        <v>4540</v>
      </c>
    </row>
    <row r="9" spans="1:15" ht="15.75" thickBot="1" x14ac:dyDescent="0.3">
      <c r="A9" s="32" t="s">
        <v>16</v>
      </c>
      <c r="B9" s="42">
        <v>27283</v>
      </c>
      <c r="C9" s="43"/>
      <c r="D9" s="43"/>
      <c r="E9" s="43"/>
      <c r="F9" s="43"/>
      <c r="G9" s="44"/>
      <c r="H9" s="45">
        <v>27282</v>
      </c>
      <c r="I9" s="43"/>
      <c r="J9" s="43"/>
      <c r="K9" s="43"/>
      <c r="L9" s="43"/>
      <c r="M9" s="44"/>
    </row>
    <row r="10" spans="1:15" ht="15.75" thickBot="1" x14ac:dyDescent="0.3">
      <c r="A10" s="33" t="s">
        <v>17</v>
      </c>
      <c r="B10" s="24">
        <v>8660</v>
      </c>
      <c r="C10" s="18">
        <v>8660</v>
      </c>
      <c r="D10" s="18">
        <v>8670</v>
      </c>
      <c r="E10" s="18">
        <v>8670</v>
      </c>
      <c r="F10" s="18">
        <v>8670</v>
      </c>
      <c r="G10" s="18">
        <v>8669</v>
      </c>
      <c r="H10" s="18">
        <v>8660</v>
      </c>
      <c r="I10" s="18">
        <v>8660</v>
      </c>
      <c r="J10" s="18">
        <v>8660</v>
      </c>
      <c r="K10" s="18">
        <v>8660</v>
      </c>
      <c r="L10" s="18">
        <v>8660</v>
      </c>
      <c r="M10" s="19">
        <v>8660</v>
      </c>
    </row>
    <row r="11" spans="1:15" ht="15.75" thickBot="1" x14ac:dyDescent="0.3">
      <c r="A11" s="34" t="s">
        <v>12</v>
      </c>
      <c r="B11" s="46">
        <f>B10+C10+D10+E10+F10+G10</f>
        <v>51999</v>
      </c>
      <c r="C11" s="47"/>
      <c r="D11" s="47"/>
      <c r="E11" s="47"/>
      <c r="F11" s="47"/>
      <c r="G11" s="48"/>
      <c r="H11" s="49">
        <f>H10+I10+J10+K10+L10+M10</f>
        <v>51960</v>
      </c>
      <c r="I11" s="47"/>
      <c r="J11" s="47"/>
      <c r="K11" s="47"/>
      <c r="L11" s="47"/>
      <c r="M11" s="48"/>
    </row>
    <row r="12" spans="1:15" x14ac:dyDescent="0.25">
      <c r="A12" s="28" t="s">
        <v>19</v>
      </c>
      <c r="B12" s="25">
        <f>47*(B8+B6)</f>
        <v>376000</v>
      </c>
      <c r="C12" s="3">
        <f t="shared" ref="C12:M12" si="0">47*(C8+C6)</f>
        <v>426290</v>
      </c>
      <c r="D12" s="3">
        <f t="shared" si="0"/>
        <v>454490</v>
      </c>
      <c r="E12" s="3">
        <f t="shared" si="0"/>
        <v>435690</v>
      </c>
      <c r="F12" s="3">
        <f t="shared" si="0"/>
        <v>426290</v>
      </c>
      <c r="G12" s="12">
        <f t="shared" si="0"/>
        <v>439591</v>
      </c>
      <c r="H12" s="11">
        <f t="shared" si="0"/>
        <v>430802</v>
      </c>
      <c r="I12" s="3">
        <f t="shared" si="0"/>
        <v>426290</v>
      </c>
      <c r="J12" s="3">
        <f t="shared" si="0"/>
        <v>426290</v>
      </c>
      <c r="K12" s="3">
        <f t="shared" si="0"/>
        <v>426290</v>
      </c>
      <c r="L12" s="3">
        <f t="shared" si="0"/>
        <v>428264</v>
      </c>
      <c r="M12" s="12">
        <f t="shared" si="0"/>
        <v>426290</v>
      </c>
    </row>
    <row r="13" spans="1:15" x14ac:dyDescent="0.25">
      <c r="A13" s="35" t="s">
        <v>20</v>
      </c>
      <c r="B13" s="26">
        <f>14*B10</f>
        <v>121240</v>
      </c>
      <c r="C13" s="4">
        <f t="shared" ref="C13:M13" si="1">14*C10</f>
        <v>121240</v>
      </c>
      <c r="D13" s="4">
        <f t="shared" si="1"/>
        <v>121380</v>
      </c>
      <c r="E13" s="4">
        <f t="shared" si="1"/>
        <v>121380</v>
      </c>
      <c r="F13" s="4">
        <f t="shared" si="1"/>
        <v>121380</v>
      </c>
      <c r="G13" s="14">
        <f t="shared" si="1"/>
        <v>121366</v>
      </c>
      <c r="H13" s="13">
        <f t="shared" si="1"/>
        <v>121240</v>
      </c>
      <c r="I13" s="4">
        <f t="shared" si="1"/>
        <v>121240</v>
      </c>
      <c r="J13" s="4">
        <f t="shared" si="1"/>
        <v>121240</v>
      </c>
      <c r="K13" s="4">
        <f t="shared" si="1"/>
        <v>121240</v>
      </c>
      <c r="L13" s="4">
        <f t="shared" si="1"/>
        <v>121240</v>
      </c>
      <c r="M13" s="14">
        <f t="shared" si="1"/>
        <v>121240</v>
      </c>
    </row>
    <row r="14" spans="1:15" ht="15.75" thickBot="1" x14ac:dyDescent="0.3">
      <c r="A14" s="36" t="s">
        <v>13</v>
      </c>
      <c r="B14" s="27">
        <f>B12+B13</f>
        <v>497240</v>
      </c>
      <c r="C14" s="16">
        <f t="shared" ref="C14:M14" si="2">C12+C13</f>
        <v>547530</v>
      </c>
      <c r="D14" s="16">
        <f t="shared" si="2"/>
        <v>575870</v>
      </c>
      <c r="E14" s="16">
        <f t="shared" si="2"/>
        <v>557070</v>
      </c>
      <c r="F14" s="16">
        <f t="shared" si="2"/>
        <v>547670</v>
      </c>
      <c r="G14" s="17">
        <f t="shared" si="2"/>
        <v>560957</v>
      </c>
      <c r="H14" s="15">
        <f t="shared" si="2"/>
        <v>552042</v>
      </c>
      <c r="I14" s="16">
        <f t="shared" si="2"/>
        <v>547530</v>
      </c>
      <c r="J14" s="16">
        <f t="shared" si="2"/>
        <v>547530</v>
      </c>
      <c r="K14" s="16">
        <f t="shared" si="2"/>
        <v>547530</v>
      </c>
      <c r="L14" s="16">
        <f t="shared" si="2"/>
        <v>549504</v>
      </c>
      <c r="M14" s="17">
        <f t="shared" si="2"/>
        <v>547530</v>
      </c>
    </row>
    <row r="15" spans="1:15" ht="19.5" thickBot="1" x14ac:dyDescent="0.35">
      <c r="A15" s="37" t="s">
        <v>23</v>
      </c>
      <c r="B15" s="50">
        <f>SUM(B14:M14)</f>
        <v>6578003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2"/>
      <c r="N15" s="38"/>
      <c r="O15" s="38"/>
    </row>
    <row r="18" spans="1:8" ht="15.75" x14ac:dyDescent="0.25">
      <c r="A18" s="57" t="s">
        <v>25</v>
      </c>
      <c r="B18" s="58"/>
      <c r="H18" s="57" t="s">
        <v>26</v>
      </c>
    </row>
    <row r="19" spans="1:8" ht="15.75" x14ac:dyDescent="0.25">
      <c r="A19" s="57" t="s">
        <v>27</v>
      </c>
      <c r="B19" s="58"/>
      <c r="H19" s="57"/>
    </row>
    <row r="20" spans="1:8" ht="15.75" x14ac:dyDescent="0.25">
      <c r="A20" s="57" t="s">
        <v>28</v>
      </c>
      <c r="B20" s="58"/>
      <c r="H20" s="57" t="s">
        <v>29</v>
      </c>
    </row>
  </sheetData>
  <mergeCells count="11">
    <mergeCell ref="N15:O15"/>
    <mergeCell ref="L1:M1"/>
    <mergeCell ref="L2:M2"/>
    <mergeCell ref="A4:M4"/>
    <mergeCell ref="B9:G9"/>
    <mergeCell ref="H9:M9"/>
    <mergeCell ref="B11:G11"/>
    <mergeCell ref="H11:M11"/>
    <mergeCell ref="B15:M15"/>
    <mergeCell ref="B7:G7"/>
    <mergeCell ref="H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2025-02-27T01:24:52Z</dcterms:modified>
</cp:coreProperties>
</file>